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ccount List" sheetId="2" state="visible" r:id="rId2"/>
    <sheet xmlns:r="http://schemas.openxmlformats.org/officeDocument/2006/relationships" name="90-Day Tracker" sheetId="3" state="visible" r:id="rId3"/>
    <sheet xmlns:r="http://schemas.openxmlformats.org/officeDocument/2006/relationships" name="Quota Math" sheetId="4" state="visible" r:id="rId4"/>
  </sheets>
  <definedNames>
    <definedName name="_xlnm._FilterDatabase" localSheetId="1" hidden="1">'Account List'!$A$1:$O$101</definedName>
    <definedName name="_xlnm.Print_Titles" localSheetId="1">'Account List'!$1:$1</definedName>
    <definedName name="_xlnm.Print_Titles" localSheetId="2">'90-Day Tracker'!$1:$1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yyyy\-mm\-dd"/>
    <numFmt numFmtId="165" formatCode="0.0"/>
    <numFmt numFmtId="166" formatCode="\$#,##0"/>
    <numFmt numFmtId="167" formatCode="0.0%"/>
    <numFmt numFmtId="168" formatCode="#,##0.0"/>
  </numFmts>
  <fonts count="1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0F5C63"/>
      <sz val="16"/>
    </font>
    <font>
      <name val="Calibri"/>
      <charset val="1"/>
      <family val="0"/>
      <i val="1"/>
      <color rgb="FF6E6D68"/>
      <sz val="10"/>
    </font>
    <font>
      <name val="Calibri"/>
      <charset val="1"/>
      <family val="0"/>
      <color rgb="FF1C1B19"/>
      <sz val="11"/>
    </font>
    <font>
      <name val="Calibri"/>
      <charset val="1"/>
      <family val="0"/>
      <b val="1"/>
      <color rgb="FF0F5C63"/>
      <sz val="11"/>
    </font>
    <font>
      <name val="Calibri"/>
      <charset val="1"/>
      <family val="0"/>
      <b val="1"/>
      <color rgb="FFFFFFFF"/>
      <sz val="11"/>
    </font>
    <font>
      <name val="Calibri"/>
      <charset val="1"/>
      <family val="0"/>
      <b val="1"/>
      <color rgb="FFFFFFFF"/>
      <sz val="12"/>
    </font>
    <font>
      <name val="Calibri"/>
      <charset val="1"/>
      <family val="0"/>
      <b val="1"/>
      <color rgb="FF1C1B19"/>
      <sz val="11"/>
    </font>
    <font>
      <name val="Calibri"/>
      <charset val="1"/>
      <family val="0"/>
      <i val="1"/>
      <color rgb="FF6E6D68"/>
      <sz val="9"/>
    </font>
    <font>
      <name val="Calibri"/>
      <charset val="1"/>
      <family val="0"/>
      <color rgb="FF6E6D68"/>
      <sz val="10"/>
    </font>
    <font>
      <name val="Calibri"/>
      <charset val="1"/>
      <family val="0"/>
      <b val="1"/>
      <color rgb="FF0F5C63"/>
      <sz val="14"/>
    </font>
    <font>
      <name val="Calibri"/>
      <charset val="1"/>
      <family val="0"/>
      <i val="1"/>
      <color rgb="FF6E6D68"/>
      <sz val="11"/>
    </font>
  </fonts>
  <fills count="7">
    <fill>
      <patternFill/>
    </fill>
    <fill>
      <patternFill patternType="gray125"/>
    </fill>
    <fill>
      <patternFill patternType="solid">
        <fgColor rgb="FFF8F7F4"/>
        <bgColor rgb="FFFFFFFF"/>
      </patternFill>
    </fill>
    <fill>
      <patternFill patternType="solid">
        <fgColor rgb="FF0F5C63"/>
        <bgColor rgb="FF008080"/>
      </patternFill>
    </fill>
    <fill>
      <patternFill patternType="solid">
        <fgColor rgb="FFC9DEE0"/>
        <bgColor rgb="FFD8D5CE"/>
      </patternFill>
    </fill>
    <fill>
      <patternFill patternType="solid">
        <fgColor rgb="FFEAEEED"/>
        <bgColor rgb="FFF8F7F4"/>
      </patternFill>
    </fill>
    <fill>
      <patternFill patternType="solid">
        <fgColor rgb="FFFFF3D6"/>
        <bgColor rgb="FFF8F7F4"/>
      </patternFill>
    </fill>
  </fills>
  <borders count="7">
    <border>
      <left/>
      <right/>
      <top/>
      <bottom/>
      <diagonal/>
    </border>
    <border>
      <left style="thin">
        <color rgb="FFD8D5CE"/>
      </left>
      <right style="thin">
        <color rgb="FFD8D5CE"/>
      </right>
      <top style="thin">
        <color rgb="FFD8D5CE"/>
      </top>
      <bottom style="thin">
        <color rgb="FFD8D5CE"/>
      </bottom>
      <diagonal/>
    </border>
    <border>
      <left/>
      <right/>
      <top/>
      <bottom style="thin">
        <color rgb="FFD8D5CE"/>
      </bottom>
      <diagonal/>
    </border>
    <border>
      <left/>
      <right/>
      <top style="thin">
        <color rgb="FFD8D5CE"/>
      </top>
      <bottom/>
      <diagonal/>
    </border>
    <border>
      <left/>
      <right style="thin">
        <color rgb="FFD8D5CE"/>
      </right>
      <top style="thin">
        <color rgb="FFD8D5CE"/>
      </top>
      <bottom/>
      <diagonal/>
    </border>
    <border>
      <left/>
      <right/>
      <top style="thin">
        <color rgb="FFD8D5CE"/>
      </top>
      <bottom style="thin">
        <color rgb="FFD8D5CE"/>
      </bottom>
      <diagonal/>
    </border>
    <border>
      <left/>
      <right style="thin">
        <color rgb="FFD8D5CE"/>
      </right>
      <top style="thin">
        <color rgb="FFD8D5CE"/>
      </top>
      <bottom style="thin">
        <color rgb="FFD8D5C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0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top" wrapText="1"/>
    </xf>
    <xf numFmtId="0" fontId="5" fillId="2" borderId="0" applyAlignment="1" pivotButton="0" quotePrefix="0" xfId="0">
      <alignment horizontal="left" vertical="top" wrapText="1"/>
    </xf>
    <xf numFmtId="0" fontId="6" fillId="2" borderId="0" applyAlignment="1" pivotButton="0" quotePrefix="0" xfId="0">
      <alignment horizontal="left" vertical="top" wrapText="1"/>
    </xf>
    <xf numFmtId="0" fontId="7" fillId="2" borderId="0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left" vertical="center"/>
    </xf>
    <xf numFmtId="0" fontId="0" fillId="3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164" fontId="6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top" wrapText="1"/>
    </xf>
    <xf numFmtId="0" fontId="7" fillId="2" borderId="0" applyAlignment="1" pivotButton="0" quotePrefix="0" xfId="0">
      <alignment horizontal="general" vertical="bottom"/>
    </xf>
    <xf numFmtId="0" fontId="6" fillId="2" borderId="2" applyAlignment="1" pivotButton="0" quotePrefix="0" xfId="0">
      <alignment horizontal="general" vertical="bottom"/>
    </xf>
    <xf numFmtId="1" fontId="10" fillId="2" borderId="2" applyAlignment="1" pivotButton="0" quotePrefix="0" xfId="0">
      <alignment horizontal="right" vertical="center"/>
    </xf>
    <xf numFmtId="0" fontId="0" fillId="2" borderId="1" applyAlignment="1" pivotButton="0" quotePrefix="0" xfId="0">
      <alignment horizontal="left" vertical="center"/>
    </xf>
    <xf numFmtId="0" fontId="0" fillId="2" borderId="1" applyAlignment="1" pivotButton="0" quotePrefix="0" xfId="0">
      <alignment horizontal="center" vertical="center"/>
    </xf>
    <xf numFmtId="164" fontId="0" fillId="2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left" vertical="top" wrapText="1"/>
    </xf>
    <xf numFmtId="165" fontId="10" fillId="2" borderId="2" applyAlignment="1" pivotButton="0" quotePrefix="0" xfId="0">
      <alignment horizontal="right" vertical="center"/>
    </xf>
    <xf numFmtId="0" fontId="11" fillId="2" borderId="0" applyAlignment="1" pivotButton="0" quotePrefix="0" xfId="0">
      <alignment horizontal="left" vertical="top" wrapText="1"/>
    </xf>
    <xf numFmtId="0" fontId="10" fillId="2" borderId="1" applyAlignment="1" pivotButton="0" quotePrefix="0" xfId="0">
      <alignment horizontal="center" vertical="center"/>
    </xf>
    <xf numFmtId="3" fontId="0" fillId="2" borderId="1" applyAlignment="1" pivotButton="0" quotePrefix="0" xfId="0">
      <alignment horizontal="right" vertical="center"/>
    </xf>
    <xf numFmtId="166" fontId="0" fillId="2" borderId="1" applyAlignment="1" pivotButton="0" quotePrefix="0" xfId="0">
      <alignment horizontal="right" vertical="center"/>
    </xf>
    <xf numFmtId="167" fontId="0" fillId="2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3" fontId="10" fillId="4" borderId="1" applyAlignment="1" pivotButton="0" quotePrefix="0" xfId="0">
      <alignment horizontal="right" vertical="center"/>
    </xf>
    <xf numFmtId="166" fontId="10" fillId="4" borderId="1" applyAlignment="1" pivotButton="0" quotePrefix="0" xfId="0">
      <alignment horizontal="right" vertical="center"/>
    </xf>
    <xf numFmtId="167" fontId="10" fillId="4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center" vertical="center"/>
    </xf>
    <xf numFmtId="168" fontId="10" fillId="5" borderId="1" applyAlignment="1" pivotButton="0" quotePrefix="0" xfId="0">
      <alignment horizontal="right" vertical="center"/>
    </xf>
    <xf numFmtId="166" fontId="10" fillId="5" borderId="1" applyAlignment="1" pivotButton="0" quotePrefix="0" xfId="0">
      <alignment horizontal="right" vertical="center"/>
    </xf>
    <xf numFmtId="167" fontId="10" fillId="5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left" vertical="bottom"/>
    </xf>
    <xf numFmtId="0" fontId="6" fillId="2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8" fillId="3" borderId="1" applyAlignment="1" pivotButton="0" quotePrefix="0" xfId="0">
      <alignment horizontal="left" vertical="center"/>
    </xf>
    <xf numFmtId="0" fontId="8" fillId="3" borderId="1" applyAlignment="1" pivotButton="0" quotePrefix="0" xfId="0">
      <alignment horizontal="general" vertical="bottom"/>
    </xf>
    <xf numFmtId="166" fontId="10" fillId="6" borderId="1" applyAlignment="1" pivotButton="0" quotePrefix="0" xfId="0">
      <alignment horizontal="right" vertical="center"/>
    </xf>
    <xf numFmtId="0" fontId="12" fillId="2" borderId="1" applyAlignment="1" pivotButton="0" quotePrefix="0" xfId="0">
      <alignment horizontal="left" vertical="top" wrapText="1"/>
    </xf>
    <xf numFmtId="3" fontId="10" fillId="6" borderId="1" applyAlignment="1" pivotButton="0" quotePrefix="0" xfId="0">
      <alignment horizontal="right" vertical="center"/>
    </xf>
    <xf numFmtId="9" fontId="10" fillId="6" borderId="1" applyAlignment="1" pivotButton="0" quotePrefix="0" xfId="0">
      <alignment horizontal="right" vertical="center"/>
    </xf>
    <xf numFmtId="3" fontId="10" fillId="2" borderId="1" applyAlignment="1" pivotButton="0" quotePrefix="0" xfId="0">
      <alignment horizontal="right" vertical="center"/>
    </xf>
    <xf numFmtId="3" fontId="13" fillId="2" borderId="1" applyAlignment="1" pivotButton="0" quotePrefix="0" xfId="0">
      <alignment horizontal="right" vertical="center"/>
    </xf>
    <xf numFmtId="168" fontId="10" fillId="2" borderId="1" applyAlignment="1" pivotButton="0" quotePrefix="0" xfId="0">
      <alignment horizontal="right" vertical="center"/>
    </xf>
    <xf numFmtId="164" fontId="10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general" vertical="bottom"/>
    </xf>
    <xf numFmtId="0" fontId="14" fillId="6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0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top" wrapText="1"/>
    </xf>
    <xf numFmtId="0" fontId="5" fillId="2" borderId="0" applyAlignment="1" pivotButton="0" quotePrefix="0" xfId="0">
      <alignment horizontal="left" vertical="top" wrapText="1"/>
    </xf>
    <xf numFmtId="0" fontId="6" fillId="2" borderId="0" applyAlignment="1" pivotButton="0" quotePrefix="0" xfId="0">
      <alignment horizontal="left" vertical="top" wrapText="1"/>
    </xf>
    <xf numFmtId="0" fontId="7" fillId="2" borderId="0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left" vertical="center"/>
    </xf>
    <xf numFmtId="0" fontId="0" fillId="3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164" fontId="6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top" wrapText="1"/>
    </xf>
    <xf numFmtId="0" fontId="7" fillId="2" borderId="0" applyAlignment="1" pivotButton="0" quotePrefix="0" xfId="0">
      <alignment horizontal="general" vertical="bottom"/>
    </xf>
    <xf numFmtId="0" fontId="6" fillId="2" borderId="2" applyAlignment="1" pivotButton="0" quotePrefix="0" xfId="0">
      <alignment horizontal="general" vertical="bottom"/>
    </xf>
    <xf numFmtId="1" fontId="10" fillId="2" borderId="2" applyAlignment="1" pivotButton="0" quotePrefix="0" xfId="0">
      <alignment horizontal="right" vertical="center"/>
    </xf>
    <xf numFmtId="0" fontId="0" fillId="2" borderId="1" applyAlignment="1" pivotButton="0" quotePrefix="0" xfId="0">
      <alignment horizontal="left" vertical="center"/>
    </xf>
    <xf numFmtId="0" fontId="0" fillId="2" borderId="1" applyAlignment="1" pivotButton="0" quotePrefix="0" xfId="0">
      <alignment horizontal="center" vertical="center"/>
    </xf>
    <xf numFmtId="164" fontId="0" fillId="2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left" vertical="top" wrapText="1"/>
    </xf>
    <xf numFmtId="165" fontId="10" fillId="2" borderId="2" applyAlignment="1" pivotButton="0" quotePrefix="0" xfId="0">
      <alignment horizontal="right" vertical="center"/>
    </xf>
    <xf numFmtId="0" fontId="11" fillId="2" borderId="0" applyAlignment="1" pivotButton="0" quotePrefix="0" xfId="0">
      <alignment horizontal="left" vertical="top" wrapText="1"/>
    </xf>
    <xf numFmtId="0" fontId="10" fillId="2" borderId="1" applyAlignment="1" pivotButton="0" quotePrefix="0" xfId="0">
      <alignment horizontal="center" vertical="center"/>
    </xf>
    <xf numFmtId="3" fontId="0" fillId="2" borderId="1" applyAlignment="1" pivotButton="0" quotePrefix="0" xfId="0">
      <alignment horizontal="right" vertical="center"/>
    </xf>
    <xf numFmtId="166" fontId="0" fillId="2" borderId="1" applyAlignment="1" pivotButton="0" quotePrefix="0" xfId="0">
      <alignment horizontal="right" vertical="center"/>
    </xf>
    <xf numFmtId="167" fontId="0" fillId="2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3" fontId="10" fillId="4" borderId="1" applyAlignment="1" pivotButton="0" quotePrefix="0" xfId="0">
      <alignment horizontal="right" vertical="center"/>
    </xf>
    <xf numFmtId="166" fontId="10" fillId="4" borderId="1" applyAlignment="1" pivotButton="0" quotePrefix="0" xfId="0">
      <alignment horizontal="right" vertical="center"/>
    </xf>
    <xf numFmtId="167" fontId="10" fillId="4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 wrapText="1"/>
    </xf>
    <xf numFmtId="0" fontId="0" fillId="0" borderId="5" pivotButton="0" quotePrefix="0" xfId="0"/>
    <xf numFmtId="0" fontId="0" fillId="0" borderId="6" pivotButton="0" quotePrefix="0" xfId="0"/>
    <xf numFmtId="0" fontId="10" fillId="5" borderId="1" applyAlignment="1" pivotButton="0" quotePrefix="0" xfId="0">
      <alignment horizontal="center" vertical="center"/>
    </xf>
    <xf numFmtId="168" fontId="10" fillId="5" borderId="1" applyAlignment="1" pivotButton="0" quotePrefix="0" xfId="0">
      <alignment horizontal="right" vertical="center"/>
    </xf>
    <xf numFmtId="166" fontId="10" fillId="5" borderId="1" applyAlignment="1" pivotButton="0" quotePrefix="0" xfId="0">
      <alignment horizontal="right" vertical="center"/>
    </xf>
    <xf numFmtId="167" fontId="10" fillId="5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left" vertical="bottom"/>
    </xf>
    <xf numFmtId="0" fontId="6" fillId="2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8" fillId="3" borderId="1" applyAlignment="1" pivotButton="0" quotePrefix="0" xfId="0">
      <alignment horizontal="left" vertical="center"/>
    </xf>
    <xf numFmtId="0" fontId="8" fillId="3" borderId="1" applyAlignment="1" pivotButton="0" quotePrefix="0" xfId="0">
      <alignment horizontal="general" vertical="bottom"/>
    </xf>
    <xf numFmtId="166" fontId="10" fillId="6" borderId="1" applyAlignment="1" pivotButton="0" quotePrefix="0" xfId="0">
      <alignment horizontal="right" vertical="center"/>
    </xf>
    <xf numFmtId="0" fontId="12" fillId="2" borderId="1" applyAlignment="1" pivotButton="0" quotePrefix="0" xfId="0">
      <alignment horizontal="left" vertical="top" wrapText="1"/>
    </xf>
    <xf numFmtId="3" fontId="10" fillId="6" borderId="1" applyAlignment="1" pivotButton="0" quotePrefix="0" xfId="0">
      <alignment horizontal="right" vertical="center"/>
    </xf>
    <xf numFmtId="9" fontId="10" fillId="6" borderId="1" applyAlignment="1" pivotButton="0" quotePrefix="0" xfId="0">
      <alignment horizontal="right" vertical="center"/>
    </xf>
    <xf numFmtId="3" fontId="10" fillId="2" borderId="1" applyAlignment="1" pivotButton="0" quotePrefix="0" xfId="0">
      <alignment horizontal="right" vertical="center"/>
    </xf>
    <xf numFmtId="3" fontId="13" fillId="2" borderId="1" applyAlignment="1" pivotButton="0" quotePrefix="0" xfId="0">
      <alignment horizontal="right" vertical="center"/>
    </xf>
    <xf numFmtId="168" fontId="10" fillId="2" borderId="1" applyAlignment="1" pivotButton="0" quotePrefix="0" xfId="0">
      <alignment horizontal="right" vertical="center"/>
    </xf>
    <xf numFmtId="164" fontId="10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general" vertical="bottom"/>
    </xf>
    <xf numFmtId="0" fontId="14" fillId="6" borderId="1" applyAlignment="1" pivotButton="0" quotePrefix="0" xfId="0">
      <alignment horizontal="center" vertical="center"/>
    </xf>
    <xf numFmtId="0" fontId="14" fillId="6" borderId="1" applyAlignment="1" pivotButton="0" quotePrefix="0" xfId="0">
      <alignment horizontal="left" vertical="center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5">
    <dxf>
      <fill>
        <patternFill patternType="solid">
          <fgColor rgb="FF0F5C63"/>
          <bgColor rgb="FF000000"/>
        </patternFill>
      </fill>
    </dxf>
    <dxf>
      <fill>
        <patternFill patternType="solid">
          <fgColor rgb="FFF8F7F4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1C1B1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9CC3C7"/>
          <bgColor rgb="FF000000"/>
        </patternFill>
      </fill>
    </dxf>
    <dxf>
      <fill>
        <patternFill patternType="solid">
          <fgColor rgb="FFC9DEE0"/>
          <bgColor rgb="FF000000"/>
        </patternFill>
      </fill>
    </dxf>
    <dxf>
      <fill>
        <patternFill patternType="solid">
          <fgColor rgb="FFEAEEED"/>
          <bgColor rgb="FF000000"/>
        </patternFill>
      </fill>
    </dxf>
    <dxf>
      <fill>
        <patternFill patternType="solid">
          <fgColor rgb="FF6E6D68"/>
          <bgColor rgb="FF000000"/>
        </patternFill>
      </fill>
    </dxf>
    <dxf>
      <fill>
        <patternFill patternType="solid">
          <fgColor rgb="FFF2DCC8"/>
          <bgColor rgb="FF000000"/>
        </patternFill>
      </fill>
    </dxf>
    <dxf>
      <fill>
        <patternFill patternType="solid">
          <fgColor rgb="FF8A3B12"/>
          <bgColor rgb="FF000000"/>
        </patternFill>
      </fill>
    </dxf>
    <dxf>
      <font>
        <name val="Calibri"/>
        <charset val="1"/>
        <family val="0"/>
        <b val="1"/>
        <color rgb="FF1C1B19"/>
      </font>
      <fill>
        <patternFill>
          <bgColor rgb="FF9CC3C7"/>
        </patternFill>
      </fill>
    </dxf>
    <dxf>
      <font>
        <name val="Calibri"/>
        <charset val="1"/>
        <family val="0"/>
        <color rgb="FF1C1B19"/>
      </font>
      <fill>
        <patternFill>
          <bgColor rgb="FFC9DEE0"/>
        </patternFill>
      </fill>
    </dxf>
    <dxf>
      <font>
        <name val="Calibri"/>
        <charset val="1"/>
        <family val="0"/>
        <color rgb="FF6E6D68"/>
      </font>
      <fill>
        <patternFill>
          <bgColor rgb="FFEAEEED"/>
        </patternFill>
      </fill>
    </dxf>
    <dxf>
      <font>
        <name val="Calibri"/>
        <charset val="1"/>
        <family val="0"/>
        <b val="1"/>
        <color rgb="FF8A3B12"/>
      </font>
      <fill>
        <patternFill>
          <bgColor rgb="FFF2DCC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5C63"/>
      <rgbColor rgb="FFD8D5CE"/>
      <rgbColor rgb="FF808080"/>
      <rgbColor rgb="FF9999FF"/>
      <rgbColor rgb="FF993366"/>
      <rgbColor rgb="FFFFF3D6"/>
      <rgbColor rgb="FFEAEEED"/>
      <rgbColor rgb="FF660066"/>
      <rgbColor rgb="FFFF8080"/>
      <rgbColor rgb="FF0066CC"/>
      <rgbColor rgb="FFC9DE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7F4"/>
      <rgbColor rgb="FFCCFFCC"/>
      <rgbColor rgb="FFFFFF99"/>
      <rgbColor rgb="FF9CC3C7"/>
      <rgbColor rgb="FFFF99CC"/>
      <rgbColor rgb="FFCC99FF"/>
      <rgbColor rgb="FFF2DCC8"/>
      <rgbColor rgb="FF3366FF"/>
      <rgbColor rgb="FF33CCCC"/>
      <rgbColor rgb="FF99CC00"/>
      <rgbColor rgb="FFFFCC00"/>
      <rgbColor rgb="FFFF9900"/>
      <rgbColor rgb="FFFF6600"/>
      <rgbColor rgb="FF6E6D68"/>
      <rgbColor rgb="FF969696"/>
      <rgbColor rgb="FF003366"/>
      <rgbColor rgb="FF339966"/>
      <rgbColor rgb="FF003300"/>
      <rgbColor rgb="FF1C1B19"/>
      <rgbColor rgb="FF8A3B12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C23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" customWidth="1" style="54" min="1" max="1"/>
    <col width="118" customWidth="1" style="54" min="2" max="2"/>
  </cols>
  <sheetData>
    <row r="1" ht="15" customHeight="1" s="55">
      <c r="A1" s="56" t="n"/>
      <c r="B1" s="56" t="n"/>
      <c r="C1" s="56" t="n"/>
    </row>
    <row r="2" ht="20.25" customHeight="1" s="55">
      <c r="A2" s="56" t="n"/>
      <c r="B2" s="57" t="inlineStr">
        <is>
          <t>The 90-Day Quota Playbook — Trackers</t>
        </is>
      </c>
      <c r="C2" s="56" t="n"/>
    </row>
    <row r="3" ht="15" customHeight="1" s="55">
      <c r="A3" s="56" t="n"/>
      <c r="B3" s="58" t="inlineStr">
        <is>
          <t>Two working sheets. Four numbers. One change a week.</t>
        </is>
      </c>
      <c r="C3" s="56" t="n"/>
    </row>
    <row r="4" ht="15" customHeight="1" s="55">
      <c r="A4" s="56" t="n"/>
      <c r="B4" s="59" t="n"/>
      <c r="C4" s="56" t="n"/>
    </row>
    <row r="5" ht="15" customHeight="1" s="55">
      <c r="A5" s="56" t="n"/>
      <c r="B5" s="60" t="inlineStr">
        <is>
          <t>What each sheet is for</t>
        </is>
      </c>
      <c r="C5" s="56" t="n"/>
    </row>
    <row r="6" ht="43.5" customHeight="1" s="55">
      <c r="A6" s="56" t="n"/>
      <c r="B6" s="59" t="inlineStr">
        <is>
          <t>Account List — your 100-account working list (Module 1). One row per account. Tier A/B/C, the trigger, one line in their words, touch count, next action. The live summary block sits to the right of the table in columns Q-R.</t>
        </is>
      </c>
      <c r="C6" s="56" t="n"/>
    </row>
    <row r="7" ht="30" customHeight="1" s="55">
      <c r="A7" s="56" t="n"/>
      <c r="B7" s="59" t="inlineStr">
        <is>
          <t>90-Day Tracker — 13 week-rows (Module 6). Log four numbers each week; the two conversion ratios calculate themselves.</t>
        </is>
      </c>
      <c r="C7" s="56" t="n"/>
    </row>
    <row r="8" ht="30" customHeight="1" s="55">
      <c r="A8" s="56" t="n"/>
      <c r="B8" s="59" t="inlineStr">
        <is>
          <t>Quota Math — the Module 0 calculator. Change the seven shaded input cells and read your daily number.</t>
        </is>
      </c>
      <c r="C8" s="56" t="n"/>
    </row>
    <row r="9" ht="15" customHeight="1" s="55">
      <c r="A9" s="56" t="n"/>
      <c r="B9" s="59" t="n"/>
      <c r="C9" s="56" t="n"/>
    </row>
    <row r="10" ht="15" customHeight="1" s="55">
      <c r="A10" s="56" t="n"/>
      <c r="B10" s="60" t="inlineStr">
        <is>
          <t>The weekly rituals</t>
        </is>
      </c>
      <c r="C10" s="56" t="n"/>
    </row>
    <row r="11" ht="43.5" customHeight="1" s="55">
      <c r="A11" s="56" t="n"/>
      <c r="B11" s="59" t="inlineStr">
        <is>
          <t>30-minute list ritual (Module 1, same time weekly): 1) remove everything closed, dead or disqualified;  2) add replacements to get back to 100;  3) re-tier — promote anything that fired a trigger, demote anything cold;  4) pick next week's 20 A-accounts and pre-write the three research facts.</t>
        </is>
      </c>
      <c r="C11" s="56" t="n"/>
    </row>
    <row r="12" ht="43.5" customHeight="1" s="55">
      <c r="A12" s="56" t="n"/>
      <c r="B12" s="59" t="inlineStr">
        <is>
          <t>20-minute weekly review (Module 6, same time weekly): log the four numbers, then answer three questions — which ratio moved? what did I skip and why? what is the ONE thing I change next week?</t>
        </is>
      </c>
      <c r="C12" s="56" t="n"/>
    </row>
    <row r="13" ht="15" customHeight="1" s="55">
      <c r="A13" s="56" t="n"/>
      <c r="B13" s="59" t="n"/>
      <c r="C13" s="56" t="n"/>
    </row>
    <row r="14" ht="15" customHeight="1" s="55">
      <c r="A14" s="56" t="n"/>
      <c r="B14" s="60" t="inlineStr">
        <is>
          <t>The diagnostic rule: two adjacent numbers locate the problem</t>
        </is>
      </c>
      <c r="C14" s="56" t="n"/>
    </row>
    <row r="15" ht="30" customHeight="1" s="55">
      <c r="A15" s="56" t="n"/>
      <c r="B15" s="59" t="inlineStr">
        <is>
          <t>Conversations healthy, Meetings weak  -&gt;  script or list problem. Go to Module 2 (opener) and Module 1 (list).</t>
        </is>
      </c>
      <c r="C15" s="56" t="n"/>
    </row>
    <row r="16" ht="30" customHeight="1" s="55">
      <c r="A16" s="56" t="n"/>
      <c r="B16" s="59" t="inlineStr">
        <is>
          <t>Meetings healthy, Opportunities weak  -&gt;  discovery problem. Go to Module 4 (the five questions).</t>
        </is>
      </c>
      <c r="C16" s="56" t="n"/>
    </row>
    <row r="17" ht="30" customHeight="1" s="55">
      <c r="A17" s="56" t="n"/>
      <c r="B17" s="59" t="inlineStr">
        <is>
          <t>Opportunities healthy, checklist pipeline weak  -&gt;  you are creating opportunities that don't survive scrutiny. Module 4's cost and consequence questions, then Module 5's 7-point checklist.</t>
        </is>
      </c>
      <c r="C17" s="56" t="n"/>
    </row>
    <row r="18" ht="15" customHeight="1" s="55">
      <c r="A18" s="56" t="n"/>
      <c r="B18" s="59" t="n"/>
      <c r="C18" s="56" t="n"/>
    </row>
    <row r="19" ht="15" customHeight="1" s="55">
      <c r="A19" s="56" t="n"/>
      <c r="B19" s="60" t="inlineStr">
        <is>
          <t>Three house rules</t>
        </is>
      </c>
      <c r="C19" s="56" t="n"/>
    </row>
    <row r="20" ht="30" customHeight="1" s="55">
      <c r="A20" s="56" t="n"/>
      <c r="B20" s="59" t="inlineStr">
        <is>
          <t>Protect the conversation number first — it's the only input fully in your control. Never change two things at once. Twenty calls before you rewrite anything.</t>
        </is>
      </c>
      <c r="C20" s="56" t="n"/>
    </row>
    <row r="21" ht="15" customHeight="1" s="55">
      <c r="A21" s="56" t="n"/>
      <c r="B21" s="58" t="inlineStr">
        <is>
          <t>Example rows are marked EXAMPLE — delete them before you start. Judge the system on your cycle time, not on week three.</t>
        </is>
      </c>
      <c r="C21" s="56" t="n"/>
    </row>
    <row r="22" ht="15" customHeight="1" s="55">
      <c r="A22" s="56" t="n"/>
      <c r="B22" s="56" t="n"/>
      <c r="C22" s="56" t="n"/>
    </row>
    <row r="23" ht="15" customHeight="1" s="55">
      <c r="A23" s="56" t="n"/>
      <c r="B23" s="56" t="n"/>
      <c r="C23" s="56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S10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2" customWidth="1" style="54" min="1" max="1"/>
    <col width="20" customWidth="1" style="54" min="2" max="2"/>
    <col width="24" customWidth="1" style="54" min="3" max="3"/>
    <col width="20" customWidth="1" style="54" min="4" max="4"/>
    <col width="7" customWidth="1" style="54" min="5" max="5"/>
    <col width="30" customWidth="1" style="54" min="6" max="6"/>
    <col width="12" customWidth="1" style="54" min="7" max="7"/>
    <col width="46" customWidth="1" style="54" min="8" max="8"/>
    <col width="12" customWidth="1" style="54" min="9" max="9"/>
    <col width="14" customWidth="1" style="54" min="10" max="10"/>
    <col width="30" customWidth="1" style="54" min="11" max="11"/>
    <col width="14" customWidth="1" style="54" min="12" max="12"/>
    <col width="16" customWidth="1" style="54" min="13" max="13"/>
    <col width="14" customWidth="1" style="54" min="14" max="14"/>
    <col width="30" customWidth="1" style="54" min="15" max="15"/>
    <col width="4" customWidth="1" style="54" min="16" max="16"/>
    <col width="34" customWidth="1" style="54" min="17" max="17"/>
    <col width="12" customWidth="1" style="54" min="18" max="18"/>
  </cols>
  <sheetData>
    <row r="1" ht="31.5" customHeight="1" s="55">
      <c r="A1" s="61" t="inlineStr">
        <is>
          <t>Account</t>
        </is>
      </c>
      <c r="B1" s="61" t="inlineStr">
        <is>
          <t>Contact</t>
        </is>
      </c>
      <c r="C1" s="61" t="inlineStr">
        <is>
          <t>Title</t>
        </is>
      </c>
      <c r="D1" s="61" t="inlineStr">
        <is>
          <t>2nd Contact</t>
        </is>
      </c>
      <c r="E1" s="61" t="inlineStr">
        <is>
          <t>Tier</t>
        </is>
      </c>
      <c r="F1" s="61" t="inlineStr">
        <is>
          <t>Trigger</t>
        </is>
      </c>
      <c r="G1" s="61" t="inlineStr">
        <is>
          <t>Trigger Date</t>
        </is>
      </c>
      <c r="H1" s="61" t="inlineStr">
        <is>
          <t>Their Words (one specific quote or detail)</t>
        </is>
      </c>
      <c r="I1" s="61" t="inlineStr">
        <is>
          <t>Touch Count</t>
        </is>
      </c>
      <c r="J1" s="61" t="inlineStr">
        <is>
          <t>Last Touch Date</t>
        </is>
      </c>
      <c r="K1" s="61" t="inlineStr">
        <is>
          <t>Next Action</t>
        </is>
      </c>
      <c r="L1" s="61" t="inlineStr">
        <is>
          <t>Next Action Date</t>
        </is>
      </c>
      <c r="M1" s="61" t="inlineStr">
        <is>
          <t>Status</t>
        </is>
      </c>
      <c r="N1" s="61" t="inlineStr">
        <is>
          <t>Disqualify Date</t>
        </is>
      </c>
      <c r="O1" s="61" t="inlineStr">
        <is>
          <t>Disqualify Reason</t>
        </is>
      </c>
      <c r="P1" s="56" t="n"/>
      <c r="Q1" s="62" t="inlineStr">
        <is>
          <t>List Health (live)</t>
        </is>
      </c>
      <c r="R1" s="63" t="n"/>
      <c r="S1" s="56" t="n"/>
    </row>
    <row r="2" ht="30" customHeight="1" s="55">
      <c r="A2" s="64" t="inlineStr">
        <is>
          <t>EXAMPLE - Northwind Logistics</t>
        </is>
      </c>
      <c r="B2" s="64" t="inlineStr">
        <is>
          <t>Dana Reyes</t>
        </is>
      </c>
      <c r="C2" s="64" t="inlineStr">
        <is>
          <t>VP Operations</t>
        </is>
      </c>
      <c r="D2" s="64" t="inlineStr">
        <is>
          <t>Sam Okafor, Dir. Ops</t>
        </is>
      </c>
      <c r="E2" s="65" t="inlineStr">
        <is>
          <t>A</t>
        </is>
      </c>
      <c r="F2" s="64" t="inlineStr">
        <is>
          <t>New exec in function (hired 6 wks ago)</t>
        </is>
      </c>
      <c r="G2" s="66" t="inlineStr">
        <is>
          <t>2026-07-06</t>
        </is>
      </c>
      <c r="H2" s="67" t="inlineStr">
        <is>
          <t>"Our dock-to-stock time doubled after the Reno site opened" - Q2 earnings call</t>
        </is>
      </c>
      <c r="I2" s="65" t="n">
        <v>2</v>
      </c>
      <c r="J2" s="66" t="inlineStr">
        <is>
          <t>2026-08-12</t>
        </is>
      </c>
      <c r="K2" s="64" t="inlineStr">
        <is>
          <t>Call + reference the Reno line</t>
        </is>
      </c>
      <c r="L2" s="66" t="inlineStr">
        <is>
          <t>2026-08-18</t>
        </is>
      </c>
      <c r="M2" s="65" t="inlineStr">
        <is>
          <t>Active</t>
        </is>
      </c>
      <c r="N2" s="66" t="n"/>
      <c r="O2" s="64" t="n"/>
      <c r="P2" s="56" t="n"/>
      <c r="Q2" s="68" t="inlineStr">
        <is>
          <t>By tier</t>
        </is>
      </c>
      <c r="R2" s="56" t="n"/>
      <c r="S2" s="56" t="n"/>
    </row>
    <row r="3" ht="30" customHeight="1" s="55">
      <c r="A3" s="64" t="inlineStr">
        <is>
          <t>EXAMPLE - Cascade Medical Supply</t>
        </is>
      </c>
      <c r="B3" s="64" t="inlineStr">
        <is>
          <t>Priya Nair</t>
        </is>
      </c>
      <c r="C3" s="64" t="inlineStr">
        <is>
          <t>Director of Revenue Ops</t>
        </is>
      </c>
      <c r="D3" s="64" t="inlineStr">
        <is>
          <t>Tom Beale, RevOps Mgr</t>
        </is>
      </c>
      <c r="E3" s="65" t="inlineStr">
        <is>
          <t>B</t>
        </is>
      </c>
      <c r="F3" s="64" t="inlineStr">
        <is>
          <t>Hiring 4 roles that imply the gap</t>
        </is>
      </c>
      <c r="G3" s="66" t="inlineStr">
        <is>
          <t>2026-06-22</t>
        </is>
      </c>
      <c r="H3" s="67" t="inlineStr">
        <is>
          <t>Job post: "own manual order reconciliation across 3 systems"</t>
        </is>
      </c>
      <c r="I3" s="65" t="n">
        <v>5</v>
      </c>
      <c r="J3" s="66" t="inlineStr">
        <is>
          <t>2026-08-14</t>
        </is>
      </c>
      <c r="K3" s="64" t="inlineStr">
        <is>
          <t>Send sequence touch 4 (case study)</t>
        </is>
      </c>
      <c r="L3" s="66" t="inlineStr">
        <is>
          <t>2026-08-19</t>
        </is>
      </c>
      <c r="M3" s="65" t="inlineStr">
        <is>
          <t>Nurture</t>
        </is>
      </c>
      <c r="N3" s="66" t="n"/>
      <c r="O3" s="64" t="n"/>
      <c r="P3" s="56" t="n"/>
      <c r="Q3" s="69" t="inlineStr">
        <is>
          <t>Tier A (target ~20)</t>
        </is>
      </c>
      <c r="R3" s="70">
        <f>COUNTIF($E$2:$E$101,"A")</f>
        <v/>
      </c>
      <c r="S3" s="56" t="n"/>
    </row>
    <row r="4" ht="30" customHeight="1" s="55">
      <c r="A4" s="64" t="inlineStr">
        <is>
          <t>EXAMPLE - Ridgeline Foods</t>
        </is>
      </c>
      <c r="B4" s="64" t="inlineStr">
        <is>
          <t>Alex Whitmore</t>
        </is>
      </c>
      <c r="C4" s="64" t="inlineStr">
        <is>
          <t>COO</t>
        </is>
      </c>
      <c r="D4" s="64" t="n"/>
      <c r="E4" s="65" t="inlineStr">
        <is>
          <t>C</t>
        </is>
      </c>
      <c r="F4" s="64" t="inlineStr">
        <is>
          <t>None yet - fit only, watch for trigger</t>
        </is>
      </c>
      <c r="G4" s="66" t="n"/>
      <c r="H4" s="67" t="inlineStr">
        <is>
          <t>No stated pain found in 15 min of looking</t>
        </is>
      </c>
      <c r="I4" s="65" t="n">
        <v>1</v>
      </c>
      <c r="J4" s="66" t="inlineStr">
        <is>
          <t>2026-07-30</t>
        </is>
      </c>
      <c r="K4" s="64" t="inlineStr">
        <is>
          <t>Quarterly check for trigger</t>
        </is>
      </c>
      <c r="L4" s="66" t="inlineStr">
        <is>
          <t>2026-10-01</t>
        </is>
      </c>
      <c r="M4" s="65" t="inlineStr">
        <is>
          <t>Disqualified</t>
        </is>
      </c>
      <c r="N4" s="66" t="inlineStr">
        <is>
          <t>2026-08-03</t>
        </is>
      </c>
      <c r="O4" s="64" t="inlineStr">
        <is>
          <t>No identifiable owner for the problem</t>
        </is>
      </c>
      <c r="P4" s="56" t="n"/>
      <c r="Q4" s="69" t="inlineStr">
        <is>
          <t>Tier B (target ~50)</t>
        </is>
      </c>
      <c r="R4" s="70">
        <f>COUNTIF($E$2:$E$101,"B")</f>
        <v/>
      </c>
      <c r="S4" s="56" t="n"/>
    </row>
    <row r="5" ht="30" customHeight="1" s="55">
      <c r="A5" s="71" t="n"/>
      <c r="B5" s="71" t="n"/>
      <c r="C5" s="71" t="n"/>
      <c r="D5" s="71" t="n"/>
      <c r="E5" s="72" t="n"/>
      <c r="F5" s="71" t="n"/>
      <c r="G5" s="73" t="n"/>
      <c r="H5" s="74" t="n"/>
      <c r="I5" s="72" t="n"/>
      <c r="J5" s="73" t="n"/>
      <c r="K5" s="71" t="n"/>
      <c r="L5" s="73" t="n"/>
      <c r="M5" s="72" t="n"/>
      <c r="N5" s="73" t="n"/>
      <c r="O5" s="71" t="n"/>
      <c r="P5" s="56" t="n"/>
      <c r="Q5" s="69" t="inlineStr">
        <is>
          <t>Tier C (target ~30)</t>
        </is>
      </c>
      <c r="R5" s="70">
        <f>COUNTIF($E$2:$E$101,"C")</f>
        <v/>
      </c>
      <c r="S5" s="56" t="n"/>
    </row>
    <row r="6" ht="30" customHeight="1" s="55">
      <c r="A6" s="71" t="n"/>
      <c r="B6" s="71" t="n"/>
      <c r="C6" s="71" t="n"/>
      <c r="D6" s="71" t="n"/>
      <c r="E6" s="72" t="n"/>
      <c r="F6" s="71" t="n"/>
      <c r="G6" s="73" t="n"/>
      <c r="H6" s="74" t="n"/>
      <c r="I6" s="72" t="n"/>
      <c r="J6" s="73" t="n"/>
      <c r="K6" s="71" t="n"/>
      <c r="L6" s="73" t="n"/>
      <c r="M6" s="72" t="n"/>
      <c r="N6" s="73" t="n"/>
      <c r="O6" s="71" t="n"/>
      <c r="P6" s="56" t="n"/>
      <c r="Q6" s="69" t="inlineStr">
        <is>
          <t>Accounts on the list</t>
        </is>
      </c>
      <c r="R6" s="70">
        <f>COUNTA($A$2:$A$101)</f>
        <v/>
      </c>
      <c r="S6" s="56" t="n"/>
    </row>
    <row r="7" ht="30" customHeight="1" s="55">
      <c r="A7" s="71" t="n"/>
      <c r="B7" s="71" t="n"/>
      <c r="C7" s="71" t="n"/>
      <c r="D7" s="71" t="n"/>
      <c r="E7" s="72" t="n"/>
      <c r="F7" s="71" t="n"/>
      <c r="G7" s="73" t="n"/>
      <c r="H7" s="74" t="n"/>
      <c r="I7" s="72" t="n"/>
      <c r="J7" s="73" t="n"/>
      <c r="K7" s="71" t="n"/>
      <c r="L7" s="73" t="n"/>
      <c r="M7" s="72" t="n"/>
      <c r="N7" s="73" t="n"/>
      <c r="O7" s="71" t="n"/>
      <c r="P7" s="56" t="n"/>
      <c r="Q7" s="69" t="n"/>
      <c r="R7" s="70" t="n"/>
      <c r="S7" s="56" t="n"/>
    </row>
    <row r="8" ht="30" customHeight="1" s="55">
      <c r="A8" s="71" t="n"/>
      <c r="B8" s="71" t="n"/>
      <c r="C8" s="71" t="n"/>
      <c r="D8" s="71" t="n"/>
      <c r="E8" s="72" t="n"/>
      <c r="F8" s="71" t="n"/>
      <c r="G8" s="73" t="n"/>
      <c r="H8" s="74" t="n"/>
      <c r="I8" s="72" t="n"/>
      <c r="J8" s="73" t="n"/>
      <c r="K8" s="71" t="n"/>
      <c r="L8" s="73" t="n"/>
      <c r="M8" s="72" t="n"/>
      <c r="N8" s="73" t="n"/>
      <c r="O8" s="71" t="n"/>
      <c r="P8" s="56" t="n"/>
      <c r="Q8" s="68" t="inlineStr">
        <is>
          <t>By status</t>
        </is>
      </c>
      <c r="R8" s="56" t="n"/>
      <c r="S8" s="56" t="n"/>
    </row>
    <row r="9" ht="30" customHeight="1" s="55">
      <c r="A9" s="71" t="n"/>
      <c r="B9" s="71" t="n"/>
      <c r="C9" s="71" t="n"/>
      <c r="D9" s="71" t="n"/>
      <c r="E9" s="72" t="n"/>
      <c r="F9" s="71" t="n"/>
      <c r="G9" s="73" t="n"/>
      <c r="H9" s="74" t="n"/>
      <c r="I9" s="72" t="n"/>
      <c r="J9" s="73" t="n"/>
      <c r="K9" s="71" t="n"/>
      <c r="L9" s="73" t="n"/>
      <c r="M9" s="72" t="n"/>
      <c r="N9" s="73" t="n"/>
      <c r="O9" s="71" t="n"/>
      <c r="P9" s="56" t="n"/>
      <c r="Q9" s="69" t="inlineStr">
        <is>
          <t>Active</t>
        </is>
      </c>
      <c r="R9" s="70">
        <f>COUNTIF($M$2:$M$101,"Active")</f>
        <v/>
      </c>
      <c r="S9" s="56" t="n"/>
    </row>
    <row r="10" ht="30" customHeight="1" s="55">
      <c r="A10" s="71" t="n"/>
      <c r="B10" s="71" t="n"/>
      <c r="C10" s="71" t="n"/>
      <c r="D10" s="71" t="n"/>
      <c r="E10" s="72" t="n"/>
      <c r="F10" s="71" t="n"/>
      <c r="G10" s="73" t="n"/>
      <c r="H10" s="74" t="n"/>
      <c r="I10" s="72" t="n"/>
      <c r="J10" s="73" t="n"/>
      <c r="K10" s="71" t="n"/>
      <c r="L10" s="73" t="n"/>
      <c r="M10" s="72" t="n"/>
      <c r="N10" s="73" t="n"/>
      <c r="O10" s="71" t="n"/>
      <c r="P10" s="56" t="n"/>
      <c r="Q10" s="69" t="inlineStr">
        <is>
          <t>Nurture</t>
        </is>
      </c>
      <c r="R10" s="70">
        <f>COUNTIF($M$2:$M$101,"Nurture")</f>
        <v/>
      </c>
      <c r="S10" s="56" t="n"/>
    </row>
    <row r="11" ht="30" customHeight="1" s="55">
      <c r="A11" s="71" t="n"/>
      <c r="B11" s="71" t="n"/>
      <c r="C11" s="71" t="n"/>
      <c r="D11" s="71" t="n"/>
      <c r="E11" s="72" t="n"/>
      <c r="F11" s="71" t="n"/>
      <c r="G11" s="73" t="n"/>
      <c r="H11" s="74" t="n"/>
      <c r="I11" s="72" t="n"/>
      <c r="J11" s="73" t="n"/>
      <c r="K11" s="71" t="n"/>
      <c r="L11" s="73" t="n"/>
      <c r="M11" s="72" t="n"/>
      <c r="N11" s="73" t="n"/>
      <c r="O11" s="71" t="n"/>
      <c r="P11" s="56" t="n"/>
      <c r="Q11" s="69" t="inlineStr">
        <is>
          <t>Meeting Booked</t>
        </is>
      </c>
      <c r="R11" s="70">
        <f>COUNTIF($M$2:$M$101,"Meeting Booked")</f>
        <v/>
      </c>
      <c r="S11" s="56" t="n"/>
    </row>
    <row r="12" ht="30" customHeight="1" s="55">
      <c r="A12" s="71" t="n"/>
      <c r="B12" s="71" t="n"/>
      <c r="C12" s="71" t="n"/>
      <c r="D12" s="71" t="n"/>
      <c r="E12" s="72" t="n"/>
      <c r="F12" s="71" t="n"/>
      <c r="G12" s="73" t="n"/>
      <c r="H12" s="74" t="n"/>
      <c r="I12" s="72" t="n"/>
      <c r="J12" s="73" t="n"/>
      <c r="K12" s="71" t="n"/>
      <c r="L12" s="73" t="n"/>
      <c r="M12" s="72" t="n"/>
      <c r="N12" s="73" t="n"/>
      <c r="O12" s="71" t="n"/>
      <c r="P12" s="56" t="n"/>
      <c r="Q12" s="69" t="inlineStr">
        <is>
          <t>Opportunity</t>
        </is>
      </c>
      <c r="R12" s="70">
        <f>COUNTIF($M$2:$M$101,"Opportunity")</f>
        <v/>
      </c>
      <c r="S12" s="56" t="n"/>
    </row>
    <row r="13" ht="30" customHeight="1" s="55">
      <c r="A13" s="71" t="n"/>
      <c r="B13" s="71" t="n"/>
      <c r="C13" s="71" t="n"/>
      <c r="D13" s="71" t="n"/>
      <c r="E13" s="72" t="n"/>
      <c r="F13" s="71" t="n"/>
      <c r="G13" s="73" t="n"/>
      <c r="H13" s="74" t="n"/>
      <c r="I13" s="72" t="n"/>
      <c r="J13" s="73" t="n"/>
      <c r="K13" s="71" t="n"/>
      <c r="L13" s="73" t="n"/>
      <c r="M13" s="72" t="n"/>
      <c r="N13" s="73" t="n"/>
      <c r="O13" s="71" t="n"/>
      <c r="P13" s="56" t="n"/>
      <c r="Q13" s="69" t="inlineStr">
        <is>
          <t>Closed Won</t>
        </is>
      </c>
      <c r="R13" s="70">
        <f>COUNTIF($M$2:$M$101,"Closed Won")</f>
        <v/>
      </c>
      <c r="S13" s="56" t="n"/>
    </row>
    <row r="14" ht="30" customHeight="1" s="55">
      <c r="A14" s="71" t="n"/>
      <c r="B14" s="71" t="n"/>
      <c r="C14" s="71" t="n"/>
      <c r="D14" s="71" t="n"/>
      <c r="E14" s="72" t="n"/>
      <c r="F14" s="71" t="n"/>
      <c r="G14" s="73" t="n"/>
      <c r="H14" s="74" t="n"/>
      <c r="I14" s="72" t="n"/>
      <c r="J14" s="73" t="n"/>
      <c r="K14" s="71" t="n"/>
      <c r="L14" s="73" t="n"/>
      <c r="M14" s="72" t="n"/>
      <c r="N14" s="73" t="n"/>
      <c r="O14" s="71" t="n"/>
      <c r="P14" s="56" t="n"/>
      <c r="Q14" s="69" t="inlineStr">
        <is>
          <t>Closed Lost</t>
        </is>
      </c>
      <c r="R14" s="70">
        <f>COUNTIF($M$2:$M$101,"Closed Lost")</f>
        <v/>
      </c>
      <c r="S14" s="56" t="n"/>
    </row>
    <row r="15" ht="30" customHeight="1" s="55">
      <c r="A15" s="71" t="n"/>
      <c r="B15" s="71" t="n"/>
      <c r="C15" s="71" t="n"/>
      <c r="D15" s="71" t="n"/>
      <c r="E15" s="72" t="n"/>
      <c r="F15" s="71" t="n"/>
      <c r="G15" s="73" t="n"/>
      <c r="H15" s="74" t="n"/>
      <c r="I15" s="72" t="n"/>
      <c r="J15" s="73" t="n"/>
      <c r="K15" s="71" t="n"/>
      <c r="L15" s="73" t="n"/>
      <c r="M15" s="72" t="n"/>
      <c r="N15" s="73" t="n"/>
      <c r="O15" s="71" t="n"/>
      <c r="P15" s="56" t="n"/>
      <c r="Q15" s="69" t="inlineStr">
        <is>
          <t>Disqualified</t>
        </is>
      </c>
      <c r="R15" s="70">
        <f>COUNTIF($M$2:$M$101,"Disqualified")</f>
        <v/>
      </c>
      <c r="S15" s="56" t="n"/>
    </row>
    <row r="16" ht="30" customHeight="1" s="55">
      <c r="A16" s="71" t="n"/>
      <c r="B16" s="71" t="n"/>
      <c r="C16" s="71" t="n"/>
      <c r="D16" s="71" t="n"/>
      <c r="E16" s="72" t="n"/>
      <c r="F16" s="71" t="n"/>
      <c r="G16" s="73" t="n"/>
      <c r="H16" s="74" t="n"/>
      <c r="I16" s="72" t="n"/>
      <c r="J16" s="73" t="n"/>
      <c r="K16" s="71" t="n"/>
      <c r="L16" s="73" t="n"/>
      <c r="M16" s="72" t="n"/>
      <c r="N16" s="73" t="n"/>
      <c r="O16" s="71" t="n"/>
      <c r="P16" s="56" t="n"/>
      <c r="Q16" s="69" t="n"/>
      <c r="R16" s="70" t="n"/>
      <c r="S16" s="56" t="n"/>
    </row>
    <row r="17" ht="30" customHeight="1" s="55">
      <c r="A17" s="71" t="n"/>
      <c r="B17" s="71" t="n"/>
      <c r="C17" s="71" t="n"/>
      <c r="D17" s="71" t="n"/>
      <c r="E17" s="72" t="n"/>
      <c r="F17" s="71" t="n"/>
      <c r="G17" s="73" t="n"/>
      <c r="H17" s="74" t="n"/>
      <c r="I17" s="72" t="n"/>
      <c r="J17" s="73" t="n"/>
      <c r="K17" s="71" t="n"/>
      <c r="L17" s="73" t="n"/>
      <c r="M17" s="72" t="n"/>
      <c r="N17" s="73" t="n"/>
      <c r="O17" s="71" t="n"/>
      <c r="P17" s="56" t="n"/>
      <c r="Q17" s="68" t="inlineStr">
        <is>
          <t>Touch discipline</t>
        </is>
      </c>
      <c r="R17" s="56" t="n"/>
      <c r="S17" s="56" t="n"/>
    </row>
    <row r="18" ht="30" customHeight="1" s="55">
      <c r="A18" s="71" t="n"/>
      <c r="B18" s="71" t="n"/>
      <c r="C18" s="71" t="n"/>
      <c r="D18" s="71" t="n"/>
      <c r="E18" s="72" t="n"/>
      <c r="F18" s="71" t="n"/>
      <c r="G18" s="73" t="n"/>
      <c r="H18" s="74" t="n"/>
      <c r="I18" s="72" t="n"/>
      <c r="J18" s="73" t="n"/>
      <c r="K18" s="71" t="n"/>
      <c r="L18" s="73" t="n"/>
      <c r="M18" s="72" t="n"/>
      <c r="N18" s="73" t="n"/>
      <c r="O18" s="71" t="n"/>
      <c r="P18" s="56" t="n"/>
      <c r="Q18" s="69" t="inlineStr">
        <is>
          <t>Avg touches (Active rows)</t>
        </is>
      </c>
      <c r="R18" s="75">
        <f>IFERROR(AVERAGEIF($M$2:$M$101,"Active",$I$2:$I$101),0)</f>
        <v/>
      </c>
      <c r="S18" s="56" t="n"/>
    </row>
    <row r="19" ht="30" customHeight="1" s="55">
      <c r="A19" s="71" t="n"/>
      <c r="B19" s="71" t="n"/>
      <c r="C19" s="71" t="n"/>
      <c r="D19" s="71" t="n"/>
      <c r="E19" s="72" t="n"/>
      <c r="F19" s="71" t="n"/>
      <c r="G19" s="73" t="n"/>
      <c r="H19" s="74" t="n"/>
      <c r="I19" s="72" t="n"/>
      <c r="J19" s="73" t="n"/>
      <c r="K19" s="71" t="n"/>
      <c r="L19" s="73" t="n"/>
      <c r="M19" s="72" t="n"/>
      <c r="N19" s="73" t="n"/>
      <c r="O19" s="71" t="n"/>
      <c r="P19" s="56" t="n"/>
      <c r="Q19" s="69" t="inlineStr">
        <is>
          <t>Active rows under 5 touches</t>
        </is>
      </c>
      <c r="R19" s="70">
        <f>COUNTIFS($M$2:$M$101,"Active",$I$2:$I$101,"&lt;5")</f>
        <v/>
      </c>
      <c r="S19" s="56" t="n"/>
    </row>
    <row r="20" ht="39.75" customHeight="1" s="55">
      <c r="A20" s="71" t="n"/>
      <c r="B20" s="71" t="n"/>
      <c r="C20" s="71" t="n"/>
      <c r="D20" s="71" t="n"/>
      <c r="E20" s="72" t="n"/>
      <c r="F20" s="71" t="n"/>
      <c r="G20" s="73" t="n"/>
      <c r="H20" s="74" t="n"/>
      <c r="I20" s="72" t="n"/>
      <c r="J20" s="73" t="n"/>
      <c r="K20" s="71" t="n"/>
      <c r="L20" s="73" t="n"/>
      <c r="M20" s="72" t="n"/>
      <c r="N20" s="73" t="n"/>
      <c r="O20" s="71" t="n"/>
      <c r="P20" s="56" t="n"/>
      <c r="Q20" s="76" t="inlineStr">
        <is>
          <t>Most reps think they run 5 touches and actually run 2. This is that number.</t>
        </is>
      </c>
      <c r="R20" s="56" t="n"/>
      <c r="S20" s="56" t="n"/>
    </row>
    <row r="21" ht="30" customHeight="1" s="55">
      <c r="A21" s="71" t="n"/>
      <c r="B21" s="71" t="n"/>
      <c r="C21" s="71" t="n"/>
      <c r="D21" s="71" t="n"/>
      <c r="E21" s="72" t="n"/>
      <c r="F21" s="71" t="n"/>
      <c r="G21" s="73" t="n"/>
      <c r="H21" s="74" t="n"/>
      <c r="I21" s="72" t="n"/>
      <c r="J21" s="73" t="n"/>
      <c r="K21" s="71" t="n"/>
      <c r="L21" s="73" t="n"/>
      <c r="M21" s="72" t="n"/>
      <c r="N21" s="73" t="n"/>
      <c r="O21" s="71" t="n"/>
      <c r="P21" s="56" t="n"/>
      <c r="Q21" s="56" t="n"/>
      <c r="R21" s="56" t="n"/>
      <c r="S21" s="56" t="n"/>
    </row>
    <row r="22" ht="30" customHeight="1" s="55">
      <c r="A22" s="71" t="n"/>
      <c r="B22" s="71" t="n"/>
      <c r="C22" s="71" t="n"/>
      <c r="D22" s="71" t="n"/>
      <c r="E22" s="72" t="n"/>
      <c r="F22" s="71" t="n"/>
      <c r="G22" s="73" t="n"/>
      <c r="H22" s="74" t="n"/>
      <c r="I22" s="72" t="n"/>
      <c r="J22" s="73" t="n"/>
      <c r="K22" s="71" t="n"/>
      <c r="L22" s="73" t="n"/>
      <c r="M22" s="72" t="n"/>
      <c r="N22" s="73" t="n"/>
      <c r="O22" s="71" t="n"/>
      <c r="P22" s="56" t="n"/>
      <c r="Q22" s="56" t="n"/>
      <c r="R22" s="56" t="n"/>
      <c r="S22" s="56" t="n"/>
    </row>
    <row r="23" ht="30" customHeight="1" s="55">
      <c r="A23" s="71" t="n"/>
      <c r="B23" s="71" t="n"/>
      <c r="C23" s="71" t="n"/>
      <c r="D23" s="71" t="n"/>
      <c r="E23" s="72" t="n"/>
      <c r="F23" s="71" t="n"/>
      <c r="G23" s="73" t="n"/>
      <c r="H23" s="74" t="n"/>
      <c r="I23" s="72" t="n"/>
      <c r="J23" s="73" t="n"/>
      <c r="K23" s="71" t="n"/>
      <c r="L23" s="73" t="n"/>
      <c r="M23" s="72" t="n"/>
      <c r="N23" s="73" t="n"/>
      <c r="O23" s="71" t="n"/>
      <c r="P23" s="56" t="n"/>
      <c r="Q23" s="56" t="n"/>
      <c r="R23" s="56" t="n"/>
      <c r="S23" s="56" t="n"/>
    </row>
    <row r="24" ht="30" customHeight="1" s="55">
      <c r="A24" s="71" t="n"/>
      <c r="B24" s="71" t="n"/>
      <c r="C24" s="71" t="n"/>
      <c r="D24" s="71" t="n"/>
      <c r="E24" s="72" t="n"/>
      <c r="F24" s="71" t="n"/>
      <c r="G24" s="73" t="n"/>
      <c r="H24" s="74" t="n"/>
      <c r="I24" s="72" t="n"/>
      <c r="J24" s="73" t="n"/>
      <c r="K24" s="71" t="n"/>
      <c r="L24" s="73" t="n"/>
      <c r="M24" s="72" t="n"/>
      <c r="N24" s="73" t="n"/>
      <c r="O24" s="71" t="n"/>
      <c r="P24" s="56" t="n"/>
      <c r="Q24" s="56" t="n"/>
      <c r="R24" s="56" t="n"/>
      <c r="S24" s="56" t="n"/>
    </row>
    <row r="25" ht="30" customHeight="1" s="55">
      <c r="A25" s="71" t="n"/>
      <c r="B25" s="71" t="n"/>
      <c r="C25" s="71" t="n"/>
      <c r="D25" s="71" t="n"/>
      <c r="E25" s="72" t="n"/>
      <c r="F25" s="71" t="n"/>
      <c r="G25" s="73" t="n"/>
      <c r="H25" s="74" t="n"/>
      <c r="I25" s="72" t="n"/>
      <c r="J25" s="73" t="n"/>
      <c r="K25" s="71" t="n"/>
      <c r="L25" s="73" t="n"/>
      <c r="M25" s="72" t="n"/>
      <c r="N25" s="73" t="n"/>
      <c r="O25" s="71" t="n"/>
      <c r="P25" s="56" t="n"/>
      <c r="Q25" s="56" t="n"/>
      <c r="R25" s="56" t="n"/>
      <c r="S25" s="56" t="n"/>
    </row>
    <row r="26" ht="30" customHeight="1" s="55">
      <c r="A26" s="71" t="n"/>
      <c r="B26" s="71" t="n"/>
      <c r="C26" s="71" t="n"/>
      <c r="D26" s="71" t="n"/>
      <c r="E26" s="72" t="n"/>
      <c r="F26" s="71" t="n"/>
      <c r="G26" s="73" t="n"/>
      <c r="H26" s="74" t="n"/>
      <c r="I26" s="72" t="n"/>
      <c r="J26" s="73" t="n"/>
      <c r="K26" s="71" t="n"/>
      <c r="L26" s="73" t="n"/>
      <c r="M26" s="72" t="n"/>
      <c r="N26" s="73" t="n"/>
      <c r="O26" s="71" t="n"/>
      <c r="P26" s="56" t="n"/>
      <c r="Q26" s="56" t="n"/>
      <c r="R26" s="56" t="n"/>
      <c r="S26" s="56" t="n"/>
    </row>
    <row r="27" ht="30" customHeight="1" s="55">
      <c r="A27" s="71" t="n"/>
      <c r="B27" s="71" t="n"/>
      <c r="C27" s="71" t="n"/>
      <c r="D27" s="71" t="n"/>
      <c r="E27" s="72" t="n"/>
      <c r="F27" s="71" t="n"/>
      <c r="G27" s="73" t="n"/>
      <c r="H27" s="74" t="n"/>
      <c r="I27" s="72" t="n"/>
      <c r="J27" s="73" t="n"/>
      <c r="K27" s="71" t="n"/>
      <c r="L27" s="73" t="n"/>
      <c r="M27" s="72" t="n"/>
      <c r="N27" s="73" t="n"/>
      <c r="O27" s="71" t="n"/>
      <c r="P27" s="56" t="n"/>
      <c r="Q27" s="56" t="n"/>
      <c r="R27" s="56" t="n"/>
      <c r="S27" s="56" t="n"/>
    </row>
    <row r="28" ht="30" customHeight="1" s="55">
      <c r="A28" s="71" t="n"/>
      <c r="B28" s="71" t="n"/>
      <c r="C28" s="71" t="n"/>
      <c r="D28" s="71" t="n"/>
      <c r="E28" s="72" t="n"/>
      <c r="F28" s="71" t="n"/>
      <c r="G28" s="73" t="n"/>
      <c r="H28" s="74" t="n"/>
      <c r="I28" s="72" t="n"/>
      <c r="J28" s="73" t="n"/>
      <c r="K28" s="71" t="n"/>
      <c r="L28" s="73" t="n"/>
      <c r="M28" s="72" t="n"/>
      <c r="N28" s="73" t="n"/>
      <c r="O28" s="71" t="n"/>
      <c r="P28" s="56" t="n"/>
      <c r="Q28" s="56" t="n"/>
      <c r="R28" s="56" t="n"/>
      <c r="S28" s="56" t="n"/>
    </row>
    <row r="29" ht="30" customHeight="1" s="55">
      <c r="A29" s="71" t="n"/>
      <c r="B29" s="71" t="n"/>
      <c r="C29" s="71" t="n"/>
      <c r="D29" s="71" t="n"/>
      <c r="E29" s="72" t="n"/>
      <c r="F29" s="71" t="n"/>
      <c r="G29" s="73" t="n"/>
      <c r="H29" s="74" t="n"/>
      <c r="I29" s="72" t="n"/>
      <c r="J29" s="73" t="n"/>
      <c r="K29" s="71" t="n"/>
      <c r="L29" s="73" t="n"/>
      <c r="M29" s="72" t="n"/>
      <c r="N29" s="73" t="n"/>
      <c r="O29" s="71" t="n"/>
      <c r="P29" s="56" t="n"/>
      <c r="Q29" s="56" t="n"/>
      <c r="R29" s="56" t="n"/>
      <c r="S29" s="56" t="n"/>
    </row>
    <row r="30" ht="30" customHeight="1" s="55">
      <c r="A30" s="71" t="n"/>
      <c r="B30" s="71" t="n"/>
      <c r="C30" s="71" t="n"/>
      <c r="D30" s="71" t="n"/>
      <c r="E30" s="72" t="n"/>
      <c r="F30" s="71" t="n"/>
      <c r="G30" s="73" t="n"/>
      <c r="H30" s="74" t="n"/>
      <c r="I30" s="72" t="n"/>
      <c r="J30" s="73" t="n"/>
      <c r="K30" s="71" t="n"/>
      <c r="L30" s="73" t="n"/>
      <c r="M30" s="72" t="n"/>
      <c r="N30" s="73" t="n"/>
      <c r="O30" s="71" t="n"/>
      <c r="P30" s="56" t="n"/>
      <c r="Q30" s="56" t="n"/>
      <c r="R30" s="56" t="n"/>
      <c r="S30" s="56" t="n"/>
    </row>
    <row r="31" ht="30" customHeight="1" s="55">
      <c r="A31" s="71" t="n"/>
      <c r="B31" s="71" t="n"/>
      <c r="C31" s="71" t="n"/>
      <c r="D31" s="71" t="n"/>
      <c r="E31" s="72" t="n"/>
      <c r="F31" s="71" t="n"/>
      <c r="G31" s="73" t="n"/>
      <c r="H31" s="74" t="n"/>
      <c r="I31" s="72" t="n"/>
      <c r="J31" s="73" t="n"/>
      <c r="K31" s="71" t="n"/>
      <c r="L31" s="73" t="n"/>
      <c r="M31" s="72" t="n"/>
      <c r="N31" s="73" t="n"/>
      <c r="O31" s="71" t="n"/>
      <c r="P31" s="56" t="n"/>
      <c r="Q31" s="56" t="n"/>
      <c r="R31" s="56" t="n"/>
      <c r="S31" s="56" t="n"/>
    </row>
    <row r="32" ht="30" customHeight="1" s="55">
      <c r="A32" s="71" t="n"/>
      <c r="B32" s="71" t="n"/>
      <c r="C32" s="71" t="n"/>
      <c r="D32" s="71" t="n"/>
      <c r="E32" s="72" t="n"/>
      <c r="F32" s="71" t="n"/>
      <c r="G32" s="73" t="n"/>
      <c r="H32" s="74" t="n"/>
      <c r="I32" s="72" t="n"/>
      <c r="J32" s="73" t="n"/>
      <c r="K32" s="71" t="n"/>
      <c r="L32" s="73" t="n"/>
      <c r="M32" s="72" t="n"/>
      <c r="N32" s="73" t="n"/>
      <c r="O32" s="71" t="n"/>
      <c r="P32" s="56" t="n"/>
      <c r="Q32" s="56" t="n"/>
      <c r="R32" s="56" t="n"/>
      <c r="S32" s="56" t="n"/>
    </row>
    <row r="33" ht="30" customHeight="1" s="55">
      <c r="A33" s="71" t="n"/>
      <c r="B33" s="71" t="n"/>
      <c r="C33" s="71" t="n"/>
      <c r="D33" s="71" t="n"/>
      <c r="E33" s="72" t="n"/>
      <c r="F33" s="71" t="n"/>
      <c r="G33" s="73" t="n"/>
      <c r="H33" s="74" t="n"/>
      <c r="I33" s="72" t="n"/>
      <c r="J33" s="73" t="n"/>
      <c r="K33" s="71" t="n"/>
      <c r="L33" s="73" t="n"/>
      <c r="M33" s="72" t="n"/>
      <c r="N33" s="73" t="n"/>
      <c r="O33" s="71" t="n"/>
      <c r="P33" s="56" t="n"/>
      <c r="Q33" s="56" t="n"/>
      <c r="R33" s="56" t="n"/>
      <c r="S33" s="56" t="n"/>
    </row>
    <row r="34" ht="30" customHeight="1" s="55">
      <c r="A34" s="71" t="n"/>
      <c r="B34" s="71" t="n"/>
      <c r="C34" s="71" t="n"/>
      <c r="D34" s="71" t="n"/>
      <c r="E34" s="72" t="n"/>
      <c r="F34" s="71" t="n"/>
      <c r="G34" s="73" t="n"/>
      <c r="H34" s="74" t="n"/>
      <c r="I34" s="72" t="n"/>
      <c r="J34" s="73" t="n"/>
      <c r="K34" s="71" t="n"/>
      <c r="L34" s="73" t="n"/>
      <c r="M34" s="72" t="n"/>
      <c r="N34" s="73" t="n"/>
      <c r="O34" s="71" t="n"/>
      <c r="P34" s="56" t="n"/>
      <c r="Q34" s="56" t="n"/>
      <c r="R34" s="56" t="n"/>
      <c r="S34" s="56" t="n"/>
    </row>
    <row r="35" ht="30" customHeight="1" s="55">
      <c r="A35" s="71" t="n"/>
      <c r="B35" s="71" t="n"/>
      <c r="C35" s="71" t="n"/>
      <c r="D35" s="71" t="n"/>
      <c r="E35" s="72" t="n"/>
      <c r="F35" s="71" t="n"/>
      <c r="G35" s="73" t="n"/>
      <c r="H35" s="74" t="n"/>
      <c r="I35" s="72" t="n"/>
      <c r="J35" s="73" t="n"/>
      <c r="K35" s="71" t="n"/>
      <c r="L35" s="73" t="n"/>
      <c r="M35" s="72" t="n"/>
      <c r="N35" s="73" t="n"/>
      <c r="O35" s="71" t="n"/>
      <c r="P35" s="56" t="n"/>
      <c r="Q35" s="56" t="n"/>
      <c r="R35" s="56" t="n"/>
      <c r="S35" s="56" t="n"/>
    </row>
    <row r="36" ht="30" customHeight="1" s="55">
      <c r="A36" s="71" t="n"/>
      <c r="B36" s="71" t="n"/>
      <c r="C36" s="71" t="n"/>
      <c r="D36" s="71" t="n"/>
      <c r="E36" s="72" t="n"/>
      <c r="F36" s="71" t="n"/>
      <c r="G36" s="73" t="n"/>
      <c r="H36" s="74" t="n"/>
      <c r="I36" s="72" t="n"/>
      <c r="J36" s="73" t="n"/>
      <c r="K36" s="71" t="n"/>
      <c r="L36" s="73" t="n"/>
      <c r="M36" s="72" t="n"/>
      <c r="N36" s="73" t="n"/>
      <c r="O36" s="71" t="n"/>
      <c r="P36" s="56" t="n"/>
      <c r="Q36" s="56" t="n"/>
      <c r="R36" s="56" t="n"/>
      <c r="S36" s="56" t="n"/>
    </row>
    <row r="37" ht="30" customHeight="1" s="55">
      <c r="A37" s="71" t="n"/>
      <c r="B37" s="71" t="n"/>
      <c r="C37" s="71" t="n"/>
      <c r="D37" s="71" t="n"/>
      <c r="E37" s="72" t="n"/>
      <c r="F37" s="71" t="n"/>
      <c r="G37" s="73" t="n"/>
      <c r="H37" s="74" t="n"/>
      <c r="I37" s="72" t="n"/>
      <c r="J37" s="73" t="n"/>
      <c r="K37" s="71" t="n"/>
      <c r="L37" s="73" t="n"/>
      <c r="M37" s="72" t="n"/>
      <c r="N37" s="73" t="n"/>
      <c r="O37" s="71" t="n"/>
      <c r="P37" s="56" t="n"/>
      <c r="Q37" s="56" t="n"/>
      <c r="R37" s="56" t="n"/>
      <c r="S37" s="56" t="n"/>
    </row>
    <row r="38" ht="30" customHeight="1" s="55">
      <c r="A38" s="71" t="n"/>
      <c r="B38" s="71" t="n"/>
      <c r="C38" s="71" t="n"/>
      <c r="D38" s="71" t="n"/>
      <c r="E38" s="72" t="n"/>
      <c r="F38" s="71" t="n"/>
      <c r="G38" s="73" t="n"/>
      <c r="H38" s="74" t="n"/>
      <c r="I38" s="72" t="n"/>
      <c r="J38" s="73" t="n"/>
      <c r="K38" s="71" t="n"/>
      <c r="L38" s="73" t="n"/>
      <c r="M38" s="72" t="n"/>
      <c r="N38" s="73" t="n"/>
      <c r="O38" s="71" t="n"/>
      <c r="P38" s="56" t="n"/>
      <c r="Q38" s="56" t="n"/>
      <c r="R38" s="56" t="n"/>
      <c r="S38" s="56" t="n"/>
    </row>
    <row r="39" ht="30" customHeight="1" s="55">
      <c r="A39" s="71" t="n"/>
      <c r="B39" s="71" t="n"/>
      <c r="C39" s="71" t="n"/>
      <c r="D39" s="71" t="n"/>
      <c r="E39" s="72" t="n"/>
      <c r="F39" s="71" t="n"/>
      <c r="G39" s="73" t="n"/>
      <c r="H39" s="74" t="n"/>
      <c r="I39" s="72" t="n"/>
      <c r="J39" s="73" t="n"/>
      <c r="K39" s="71" t="n"/>
      <c r="L39" s="73" t="n"/>
      <c r="M39" s="72" t="n"/>
      <c r="N39" s="73" t="n"/>
      <c r="O39" s="71" t="n"/>
      <c r="P39" s="56" t="n"/>
      <c r="Q39" s="56" t="n"/>
      <c r="R39" s="56" t="n"/>
      <c r="S39" s="56" t="n"/>
    </row>
    <row r="40" ht="30" customHeight="1" s="55">
      <c r="A40" s="71" t="n"/>
      <c r="B40" s="71" t="n"/>
      <c r="C40" s="71" t="n"/>
      <c r="D40" s="71" t="n"/>
      <c r="E40" s="72" t="n"/>
      <c r="F40" s="71" t="n"/>
      <c r="G40" s="73" t="n"/>
      <c r="H40" s="74" t="n"/>
      <c r="I40" s="72" t="n"/>
      <c r="J40" s="73" t="n"/>
      <c r="K40" s="71" t="n"/>
      <c r="L40" s="73" t="n"/>
      <c r="M40" s="72" t="n"/>
      <c r="N40" s="73" t="n"/>
      <c r="O40" s="71" t="n"/>
      <c r="P40" s="56" t="n"/>
      <c r="Q40" s="56" t="n"/>
      <c r="R40" s="56" t="n"/>
      <c r="S40" s="56" t="n"/>
    </row>
    <row r="41" ht="30" customHeight="1" s="55">
      <c r="A41" s="71" t="n"/>
      <c r="B41" s="71" t="n"/>
      <c r="C41" s="71" t="n"/>
      <c r="D41" s="71" t="n"/>
      <c r="E41" s="72" t="n"/>
      <c r="F41" s="71" t="n"/>
      <c r="G41" s="73" t="n"/>
      <c r="H41" s="74" t="n"/>
      <c r="I41" s="72" t="n"/>
      <c r="J41" s="73" t="n"/>
      <c r="K41" s="71" t="n"/>
      <c r="L41" s="73" t="n"/>
      <c r="M41" s="72" t="n"/>
      <c r="N41" s="73" t="n"/>
      <c r="O41" s="71" t="n"/>
      <c r="P41" s="56" t="n"/>
      <c r="Q41" s="56" t="n"/>
      <c r="R41" s="56" t="n"/>
      <c r="S41" s="56" t="n"/>
    </row>
    <row r="42" ht="30" customHeight="1" s="55">
      <c r="A42" s="71" t="n"/>
      <c r="B42" s="71" t="n"/>
      <c r="C42" s="71" t="n"/>
      <c r="D42" s="71" t="n"/>
      <c r="E42" s="72" t="n"/>
      <c r="F42" s="71" t="n"/>
      <c r="G42" s="73" t="n"/>
      <c r="H42" s="74" t="n"/>
      <c r="I42" s="72" t="n"/>
      <c r="J42" s="73" t="n"/>
      <c r="K42" s="71" t="n"/>
      <c r="L42" s="73" t="n"/>
      <c r="M42" s="72" t="n"/>
      <c r="N42" s="73" t="n"/>
      <c r="O42" s="71" t="n"/>
      <c r="P42" s="56" t="n"/>
      <c r="Q42" s="56" t="n"/>
      <c r="R42" s="56" t="n"/>
      <c r="S42" s="56" t="n"/>
    </row>
    <row r="43" ht="30" customHeight="1" s="55">
      <c r="A43" s="71" t="n"/>
      <c r="B43" s="71" t="n"/>
      <c r="C43" s="71" t="n"/>
      <c r="D43" s="71" t="n"/>
      <c r="E43" s="72" t="n"/>
      <c r="F43" s="71" t="n"/>
      <c r="G43" s="73" t="n"/>
      <c r="H43" s="74" t="n"/>
      <c r="I43" s="72" t="n"/>
      <c r="J43" s="73" t="n"/>
      <c r="K43" s="71" t="n"/>
      <c r="L43" s="73" t="n"/>
      <c r="M43" s="72" t="n"/>
      <c r="N43" s="73" t="n"/>
      <c r="O43" s="71" t="n"/>
      <c r="P43" s="56" t="n"/>
      <c r="Q43" s="56" t="n"/>
      <c r="R43" s="56" t="n"/>
      <c r="S43" s="56" t="n"/>
    </row>
    <row r="44" ht="30" customHeight="1" s="55">
      <c r="A44" s="71" t="n"/>
      <c r="B44" s="71" t="n"/>
      <c r="C44" s="71" t="n"/>
      <c r="D44" s="71" t="n"/>
      <c r="E44" s="72" t="n"/>
      <c r="F44" s="71" t="n"/>
      <c r="G44" s="73" t="n"/>
      <c r="H44" s="74" t="n"/>
      <c r="I44" s="72" t="n"/>
      <c r="J44" s="73" t="n"/>
      <c r="K44" s="71" t="n"/>
      <c r="L44" s="73" t="n"/>
      <c r="M44" s="72" t="n"/>
      <c r="N44" s="73" t="n"/>
      <c r="O44" s="71" t="n"/>
      <c r="P44" s="56" t="n"/>
      <c r="Q44" s="56" t="n"/>
      <c r="R44" s="56" t="n"/>
      <c r="S44" s="56" t="n"/>
    </row>
    <row r="45" ht="30" customHeight="1" s="55">
      <c r="A45" s="71" t="n"/>
      <c r="B45" s="71" t="n"/>
      <c r="C45" s="71" t="n"/>
      <c r="D45" s="71" t="n"/>
      <c r="E45" s="72" t="n"/>
      <c r="F45" s="71" t="n"/>
      <c r="G45" s="73" t="n"/>
      <c r="H45" s="74" t="n"/>
      <c r="I45" s="72" t="n"/>
      <c r="J45" s="73" t="n"/>
      <c r="K45" s="71" t="n"/>
      <c r="L45" s="73" t="n"/>
      <c r="M45" s="72" t="n"/>
      <c r="N45" s="73" t="n"/>
      <c r="O45" s="71" t="n"/>
      <c r="P45" s="56" t="n"/>
      <c r="Q45" s="56" t="n"/>
      <c r="R45" s="56" t="n"/>
      <c r="S45" s="56" t="n"/>
    </row>
    <row r="46" ht="30" customHeight="1" s="55">
      <c r="A46" s="71" t="n"/>
      <c r="B46" s="71" t="n"/>
      <c r="C46" s="71" t="n"/>
      <c r="D46" s="71" t="n"/>
      <c r="E46" s="72" t="n"/>
      <c r="F46" s="71" t="n"/>
      <c r="G46" s="73" t="n"/>
      <c r="H46" s="74" t="n"/>
      <c r="I46" s="72" t="n"/>
      <c r="J46" s="73" t="n"/>
      <c r="K46" s="71" t="n"/>
      <c r="L46" s="73" t="n"/>
      <c r="M46" s="72" t="n"/>
      <c r="N46" s="73" t="n"/>
      <c r="O46" s="71" t="n"/>
      <c r="P46" s="56" t="n"/>
      <c r="Q46" s="56" t="n"/>
      <c r="R46" s="56" t="n"/>
      <c r="S46" s="56" t="n"/>
    </row>
    <row r="47" ht="30" customHeight="1" s="55">
      <c r="A47" s="71" t="n"/>
      <c r="B47" s="71" t="n"/>
      <c r="C47" s="71" t="n"/>
      <c r="D47" s="71" t="n"/>
      <c r="E47" s="72" t="n"/>
      <c r="F47" s="71" t="n"/>
      <c r="G47" s="73" t="n"/>
      <c r="H47" s="74" t="n"/>
      <c r="I47" s="72" t="n"/>
      <c r="J47" s="73" t="n"/>
      <c r="K47" s="71" t="n"/>
      <c r="L47" s="73" t="n"/>
      <c r="M47" s="72" t="n"/>
      <c r="N47" s="73" t="n"/>
      <c r="O47" s="71" t="n"/>
      <c r="P47" s="56" t="n"/>
      <c r="Q47" s="56" t="n"/>
      <c r="R47" s="56" t="n"/>
      <c r="S47" s="56" t="n"/>
    </row>
    <row r="48" ht="30" customHeight="1" s="55">
      <c r="A48" s="71" t="n"/>
      <c r="B48" s="71" t="n"/>
      <c r="C48" s="71" t="n"/>
      <c r="D48" s="71" t="n"/>
      <c r="E48" s="72" t="n"/>
      <c r="F48" s="71" t="n"/>
      <c r="G48" s="73" t="n"/>
      <c r="H48" s="74" t="n"/>
      <c r="I48" s="72" t="n"/>
      <c r="J48" s="73" t="n"/>
      <c r="K48" s="71" t="n"/>
      <c r="L48" s="73" t="n"/>
      <c r="M48" s="72" t="n"/>
      <c r="N48" s="73" t="n"/>
      <c r="O48" s="71" t="n"/>
      <c r="P48" s="56" t="n"/>
      <c r="Q48" s="56" t="n"/>
      <c r="R48" s="56" t="n"/>
      <c r="S48" s="56" t="n"/>
    </row>
    <row r="49" ht="30" customHeight="1" s="55">
      <c r="A49" s="71" t="n"/>
      <c r="B49" s="71" t="n"/>
      <c r="C49" s="71" t="n"/>
      <c r="D49" s="71" t="n"/>
      <c r="E49" s="72" t="n"/>
      <c r="F49" s="71" t="n"/>
      <c r="G49" s="73" t="n"/>
      <c r="H49" s="74" t="n"/>
      <c r="I49" s="72" t="n"/>
      <c r="J49" s="73" t="n"/>
      <c r="K49" s="71" t="n"/>
      <c r="L49" s="73" t="n"/>
      <c r="M49" s="72" t="n"/>
      <c r="N49" s="73" t="n"/>
      <c r="O49" s="71" t="n"/>
      <c r="P49" s="56" t="n"/>
      <c r="Q49" s="56" t="n"/>
      <c r="R49" s="56" t="n"/>
      <c r="S49" s="56" t="n"/>
    </row>
    <row r="50" ht="30" customHeight="1" s="55">
      <c r="A50" s="71" t="n"/>
      <c r="B50" s="71" t="n"/>
      <c r="C50" s="71" t="n"/>
      <c r="D50" s="71" t="n"/>
      <c r="E50" s="72" t="n"/>
      <c r="F50" s="71" t="n"/>
      <c r="G50" s="73" t="n"/>
      <c r="H50" s="74" t="n"/>
      <c r="I50" s="72" t="n"/>
      <c r="J50" s="73" t="n"/>
      <c r="K50" s="71" t="n"/>
      <c r="L50" s="73" t="n"/>
      <c r="M50" s="72" t="n"/>
      <c r="N50" s="73" t="n"/>
      <c r="O50" s="71" t="n"/>
      <c r="P50" s="56" t="n"/>
      <c r="Q50" s="56" t="n"/>
      <c r="R50" s="56" t="n"/>
      <c r="S50" s="56" t="n"/>
    </row>
    <row r="51" ht="30" customHeight="1" s="55">
      <c r="A51" s="71" t="n"/>
      <c r="B51" s="71" t="n"/>
      <c r="C51" s="71" t="n"/>
      <c r="D51" s="71" t="n"/>
      <c r="E51" s="72" t="n"/>
      <c r="F51" s="71" t="n"/>
      <c r="G51" s="73" t="n"/>
      <c r="H51" s="74" t="n"/>
      <c r="I51" s="72" t="n"/>
      <c r="J51" s="73" t="n"/>
      <c r="K51" s="71" t="n"/>
      <c r="L51" s="73" t="n"/>
      <c r="M51" s="72" t="n"/>
      <c r="N51" s="73" t="n"/>
      <c r="O51" s="71" t="n"/>
      <c r="P51" s="56" t="n"/>
      <c r="Q51" s="56" t="n"/>
      <c r="R51" s="56" t="n"/>
      <c r="S51" s="56" t="n"/>
    </row>
    <row r="52" ht="30" customHeight="1" s="55">
      <c r="A52" s="71" t="n"/>
      <c r="B52" s="71" t="n"/>
      <c r="C52" s="71" t="n"/>
      <c r="D52" s="71" t="n"/>
      <c r="E52" s="72" t="n"/>
      <c r="F52" s="71" t="n"/>
      <c r="G52" s="73" t="n"/>
      <c r="H52" s="74" t="n"/>
      <c r="I52" s="72" t="n"/>
      <c r="J52" s="73" t="n"/>
      <c r="K52" s="71" t="n"/>
      <c r="L52" s="73" t="n"/>
      <c r="M52" s="72" t="n"/>
      <c r="N52" s="73" t="n"/>
      <c r="O52" s="71" t="n"/>
      <c r="P52" s="56" t="n"/>
      <c r="Q52" s="56" t="n"/>
      <c r="R52" s="56" t="n"/>
      <c r="S52" s="56" t="n"/>
    </row>
    <row r="53" ht="30" customHeight="1" s="55">
      <c r="A53" s="71" t="n"/>
      <c r="B53" s="71" t="n"/>
      <c r="C53" s="71" t="n"/>
      <c r="D53" s="71" t="n"/>
      <c r="E53" s="72" t="n"/>
      <c r="F53" s="71" t="n"/>
      <c r="G53" s="73" t="n"/>
      <c r="H53" s="74" t="n"/>
      <c r="I53" s="72" t="n"/>
      <c r="J53" s="73" t="n"/>
      <c r="K53" s="71" t="n"/>
      <c r="L53" s="73" t="n"/>
      <c r="M53" s="72" t="n"/>
      <c r="N53" s="73" t="n"/>
      <c r="O53" s="71" t="n"/>
      <c r="P53" s="56" t="n"/>
      <c r="Q53" s="56" t="n"/>
      <c r="R53" s="56" t="n"/>
      <c r="S53" s="56" t="n"/>
    </row>
    <row r="54" ht="30" customHeight="1" s="55">
      <c r="A54" s="71" t="n"/>
      <c r="B54" s="71" t="n"/>
      <c r="C54" s="71" t="n"/>
      <c r="D54" s="71" t="n"/>
      <c r="E54" s="72" t="n"/>
      <c r="F54" s="71" t="n"/>
      <c r="G54" s="73" t="n"/>
      <c r="H54" s="74" t="n"/>
      <c r="I54" s="72" t="n"/>
      <c r="J54" s="73" t="n"/>
      <c r="K54" s="71" t="n"/>
      <c r="L54" s="73" t="n"/>
      <c r="M54" s="72" t="n"/>
      <c r="N54" s="73" t="n"/>
      <c r="O54" s="71" t="n"/>
      <c r="P54" s="56" t="n"/>
      <c r="Q54" s="56" t="n"/>
      <c r="R54" s="56" t="n"/>
      <c r="S54" s="56" t="n"/>
    </row>
    <row r="55" ht="30" customHeight="1" s="55">
      <c r="A55" s="71" t="n"/>
      <c r="B55" s="71" t="n"/>
      <c r="C55" s="71" t="n"/>
      <c r="D55" s="71" t="n"/>
      <c r="E55" s="72" t="n"/>
      <c r="F55" s="71" t="n"/>
      <c r="G55" s="73" t="n"/>
      <c r="H55" s="74" t="n"/>
      <c r="I55" s="72" t="n"/>
      <c r="J55" s="73" t="n"/>
      <c r="K55" s="71" t="n"/>
      <c r="L55" s="73" t="n"/>
      <c r="M55" s="72" t="n"/>
      <c r="N55" s="73" t="n"/>
      <c r="O55" s="71" t="n"/>
      <c r="P55" s="56" t="n"/>
      <c r="Q55" s="56" t="n"/>
      <c r="R55" s="56" t="n"/>
      <c r="S55" s="56" t="n"/>
    </row>
    <row r="56" ht="30" customHeight="1" s="55">
      <c r="A56" s="71" t="n"/>
      <c r="B56" s="71" t="n"/>
      <c r="C56" s="71" t="n"/>
      <c r="D56" s="71" t="n"/>
      <c r="E56" s="72" t="n"/>
      <c r="F56" s="71" t="n"/>
      <c r="G56" s="73" t="n"/>
      <c r="H56" s="74" t="n"/>
      <c r="I56" s="72" t="n"/>
      <c r="J56" s="73" t="n"/>
      <c r="K56" s="71" t="n"/>
      <c r="L56" s="73" t="n"/>
      <c r="M56" s="72" t="n"/>
      <c r="N56" s="73" t="n"/>
      <c r="O56" s="71" t="n"/>
      <c r="P56" s="56" t="n"/>
      <c r="Q56" s="56" t="n"/>
      <c r="R56" s="56" t="n"/>
      <c r="S56" s="56" t="n"/>
    </row>
    <row r="57" ht="30" customHeight="1" s="55">
      <c r="A57" s="71" t="n"/>
      <c r="B57" s="71" t="n"/>
      <c r="C57" s="71" t="n"/>
      <c r="D57" s="71" t="n"/>
      <c r="E57" s="72" t="n"/>
      <c r="F57" s="71" t="n"/>
      <c r="G57" s="73" t="n"/>
      <c r="H57" s="74" t="n"/>
      <c r="I57" s="72" t="n"/>
      <c r="J57" s="73" t="n"/>
      <c r="K57" s="71" t="n"/>
      <c r="L57" s="73" t="n"/>
      <c r="M57" s="72" t="n"/>
      <c r="N57" s="73" t="n"/>
      <c r="O57" s="71" t="n"/>
      <c r="P57" s="56" t="n"/>
      <c r="Q57" s="56" t="n"/>
      <c r="R57" s="56" t="n"/>
      <c r="S57" s="56" t="n"/>
    </row>
    <row r="58" ht="30" customHeight="1" s="55">
      <c r="A58" s="71" t="n"/>
      <c r="B58" s="71" t="n"/>
      <c r="C58" s="71" t="n"/>
      <c r="D58" s="71" t="n"/>
      <c r="E58" s="72" t="n"/>
      <c r="F58" s="71" t="n"/>
      <c r="G58" s="73" t="n"/>
      <c r="H58" s="74" t="n"/>
      <c r="I58" s="72" t="n"/>
      <c r="J58" s="73" t="n"/>
      <c r="K58" s="71" t="n"/>
      <c r="L58" s="73" t="n"/>
      <c r="M58" s="72" t="n"/>
      <c r="N58" s="73" t="n"/>
      <c r="O58" s="71" t="n"/>
      <c r="P58" s="56" t="n"/>
      <c r="Q58" s="56" t="n"/>
      <c r="R58" s="56" t="n"/>
      <c r="S58" s="56" t="n"/>
    </row>
    <row r="59" ht="30" customHeight="1" s="55">
      <c r="A59" s="71" t="n"/>
      <c r="B59" s="71" t="n"/>
      <c r="C59" s="71" t="n"/>
      <c r="D59" s="71" t="n"/>
      <c r="E59" s="72" t="n"/>
      <c r="F59" s="71" t="n"/>
      <c r="G59" s="73" t="n"/>
      <c r="H59" s="74" t="n"/>
      <c r="I59" s="72" t="n"/>
      <c r="J59" s="73" t="n"/>
      <c r="K59" s="71" t="n"/>
      <c r="L59" s="73" t="n"/>
      <c r="M59" s="72" t="n"/>
      <c r="N59" s="73" t="n"/>
      <c r="O59" s="71" t="n"/>
      <c r="P59" s="56" t="n"/>
      <c r="Q59" s="56" t="n"/>
      <c r="R59" s="56" t="n"/>
      <c r="S59" s="56" t="n"/>
    </row>
    <row r="60" ht="30" customHeight="1" s="55">
      <c r="A60" s="71" t="n"/>
      <c r="B60" s="71" t="n"/>
      <c r="C60" s="71" t="n"/>
      <c r="D60" s="71" t="n"/>
      <c r="E60" s="72" t="n"/>
      <c r="F60" s="71" t="n"/>
      <c r="G60" s="73" t="n"/>
      <c r="H60" s="74" t="n"/>
      <c r="I60" s="72" t="n"/>
      <c r="J60" s="73" t="n"/>
      <c r="K60" s="71" t="n"/>
      <c r="L60" s="73" t="n"/>
      <c r="M60" s="72" t="n"/>
      <c r="N60" s="73" t="n"/>
      <c r="O60" s="71" t="n"/>
      <c r="P60" s="56" t="n"/>
      <c r="Q60" s="56" t="n"/>
      <c r="R60" s="56" t="n"/>
      <c r="S60" s="56" t="n"/>
    </row>
    <row r="61" ht="30" customHeight="1" s="55">
      <c r="A61" s="71" t="n"/>
      <c r="B61" s="71" t="n"/>
      <c r="C61" s="71" t="n"/>
      <c r="D61" s="71" t="n"/>
      <c r="E61" s="72" t="n"/>
      <c r="F61" s="71" t="n"/>
      <c r="G61" s="73" t="n"/>
      <c r="H61" s="74" t="n"/>
      <c r="I61" s="72" t="n"/>
      <c r="J61" s="73" t="n"/>
      <c r="K61" s="71" t="n"/>
      <c r="L61" s="73" t="n"/>
      <c r="M61" s="72" t="n"/>
      <c r="N61" s="73" t="n"/>
      <c r="O61" s="71" t="n"/>
      <c r="P61" s="56" t="n"/>
      <c r="Q61" s="56" t="n"/>
      <c r="R61" s="56" t="n"/>
      <c r="S61" s="56" t="n"/>
    </row>
    <row r="62" ht="30" customHeight="1" s="55">
      <c r="A62" s="71" t="n"/>
      <c r="B62" s="71" t="n"/>
      <c r="C62" s="71" t="n"/>
      <c r="D62" s="71" t="n"/>
      <c r="E62" s="72" t="n"/>
      <c r="F62" s="71" t="n"/>
      <c r="G62" s="73" t="n"/>
      <c r="H62" s="74" t="n"/>
      <c r="I62" s="72" t="n"/>
      <c r="J62" s="73" t="n"/>
      <c r="K62" s="71" t="n"/>
      <c r="L62" s="73" t="n"/>
      <c r="M62" s="72" t="n"/>
      <c r="N62" s="73" t="n"/>
      <c r="O62" s="71" t="n"/>
      <c r="P62" s="56" t="n"/>
      <c r="Q62" s="56" t="n"/>
      <c r="R62" s="56" t="n"/>
      <c r="S62" s="56" t="n"/>
    </row>
    <row r="63" ht="30" customHeight="1" s="55">
      <c r="A63" s="71" t="n"/>
      <c r="B63" s="71" t="n"/>
      <c r="C63" s="71" t="n"/>
      <c r="D63" s="71" t="n"/>
      <c r="E63" s="72" t="n"/>
      <c r="F63" s="71" t="n"/>
      <c r="G63" s="73" t="n"/>
      <c r="H63" s="74" t="n"/>
      <c r="I63" s="72" t="n"/>
      <c r="J63" s="73" t="n"/>
      <c r="K63" s="71" t="n"/>
      <c r="L63" s="73" t="n"/>
      <c r="M63" s="72" t="n"/>
      <c r="N63" s="73" t="n"/>
      <c r="O63" s="71" t="n"/>
      <c r="P63" s="56" t="n"/>
      <c r="Q63" s="56" t="n"/>
      <c r="R63" s="56" t="n"/>
      <c r="S63" s="56" t="n"/>
    </row>
    <row r="64" ht="30" customHeight="1" s="55">
      <c r="A64" s="71" t="n"/>
      <c r="B64" s="71" t="n"/>
      <c r="C64" s="71" t="n"/>
      <c r="D64" s="71" t="n"/>
      <c r="E64" s="72" t="n"/>
      <c r="F64" s="71" t="n"/>
      <c r="G64" s="73" t="n"/>
      <c r="H64" s="74" t="n"/>
      <c r="I64" s="72" t="n"/>
      <c r="J64" s="73" t="n"/>
      <c r="K64" s="71" t="n"/>
      <c r="L64" s="73" t="n"/>
      <c r="M64" s="72" t="n"/>
      <c r="N64" s="73" t="n"/>
      <c r="O64" s="71" t="n"/>
      <c r="P64" s="56" t="n"/>
      <c r="Q64" s="56" t="n"/>
      <c r="R64" s="56" t="n"/>
      <c r="S64" s="56" t="n"/>
    </row>
    <row r="65" ht="30" customHeight="1" s="55">
      <c r="A65" s="71" t="n"/>
      <c r="B65" s="71" t="n"/>
      <c r="C65" s="71" t="n"/>
      <c r="D65" s="71" t="n"/>
      <c r="E65" s="72" t="n"/>
      <c r="F65" s="71" t="n"/>
      <c r="G65" s="73" t="n"/>
      <c r="H65" s="74" t="n"/>
      <c r="I65" s="72" t="n"/>
      <c r="J65" s="73" t="n"/>
      <c r="K65" s="71" t="n"/>
      <c r="L65" s="73" t="n"/>
      <c r="M65" s="72" t="n"/>
      <c r="N65" s="73" t="n"/>
      <c r="O65" s="71" t="n"/>
      <c r="P65" s="56" t="n"/>
      <c r="Q65" s="56" t="n"/>
      <c r="R65" s="56" t="n"/>
      <c r="S65" s="56" t="n"/>
    </row>
    <row r="66" ht="30" customHeight="1" s="55">
      <c r="A66" s="71" t="n"/>
      <c r="B66" s="71" t="n"/>
      <c r="C66" s="71" t="n"/>
      <c r="D66" s="71" t="n"/>
      <c r="E66" s="72" t="n"/>
      <c r="F66" s="71" t="n"/>
      <c r="G66" s="73" t="n"/>
      <c r="H66" s="74" t="n"/>
      <c r="I66" s="72" t="n"/>
      <c r="J66" s="73" t="n"/>
      <c r="K66" s="71" t="n"/>
      <c r="L66" s="73" t="n"/>
      <c r="M66" s="72" t="n"/>
      <c r="N66" s="73" t="n"/>
      <c r="O66" s="71" t="n"/>
      <c r="P66" s="56" t="n"/>
      <c r="Q66" s="56" t="n"/>
      <c r="R66" s="56" t="n"/>
      <c r="S66" s="56" t="n"/>
    </row>
    <row r="67" ht="30" customHeight="1" s="55">
      <c r="A67" s="71" t="n"/>
      <c r="B67" s="71" t="n"/>
      <c r="C67" s="71" t="n"/>
      <c r="D67" s="71" t="n"/>
      <c r="E67" s="72" t="n"/>
      <c r="F67" s="71" t="n"/>
      <c r="G67" s="73" t="n"/>
      <c r="H67" s="74" t="n"/>
      <c r="I67" s="72" t="n"/>
      <c r="J67" s="73" t="n"/>
      <c r="K67" s="71" t="n"/>
      <c r="L67" s="73" t="n"/>
      <c r="M67" s="72" t="n"/>
      <c r="N67" s="73" t="n"/>
      <c r="O67" s="71" t="n"/>
      <c r="P67" s="56" t="n"/>
      <c r="Q67" s="56" t="n"/>
      <c r="R67" s="56" t="n"/>
      <c r="S67" s="56" t="n"/>
    </row>
    <row r="68" ht="30" customHeight="1" s="55">
      <c r="A68" s="71" t="n"/>
      <c r="B68" s="71" t="n"/>
      <c r="C68" s="71" t="n"/>
      <c r="D68" s="71" t="n"/>
      <c r="E68" s="72" t="n"/>
      <c r="F68" s="71" t="n"/>
      <c r="G68" s="73" t="n"/>
      <c r="H68" s="74" t="n"/>
      <c r="I68" s="72" t="n"/>
      <c r="J68" s="73" t="n"/>
      <c r="K68" s="71" t="n"/>
      <c r="L68" s="73" t="n"/>
      <c r="M68" s="72" t="n"/>
      <c r="N68" s="73" t="n"/>
      <c r="O68" s="71" t="n"/>
      <c r="P68" s="56" t="n"/>
      <c r="Q68" s="56" t="n"/>
      <c r="R68" s="56" t="n"/>
      <c r="S68" s="56" t="n"/>
    </row>
    <row r="69" ht="30" customHeight="1" s="55">
      <c r="A69" s="71" t="n"/>
      <c r="B69" s="71" t="n"/>
      <c r="C69" s="71" t="n"/>
      <c r="D69" s="71" t="n"/>
      <c r="E69" s="72" t="n"/>
      <c r="F69" s="71" t="n"/>
      <c r="G69" s="73" t="n"/>
      <c r="H69" s="74" t="n"/>
      <c r="I69" s="72" t="n"/>
      <c r="J69" s="73" t="n"/>
      <c r="K69" s="71" t="n"/>
      <c r="L69" s="73" t="n"/>
      <c r="M69" s="72" t="n"/>
      <c r="N69" s="73" t="n"/>
      <c r="O69" s="71" t="n"/>
      <c r="P69" s="56" t="n"/>
      <c r="Q69" s="56" t="n"/>
      <c r="R69" s="56" t="n"/>
      <c r="S69" s="56" t="n"/>
    </row>
    <row r="70" ht="30" customHeight="1" s="55">
      <c r="A70" s="71" t="n"/>
      <c r="B70" s="71" t="n"/>
      <c r="C70" s="71" t="n"/>
      <c r="D70" s="71" t="n"/>
      <c r="E70" s="72" t="n"/>
      <c r="F70" s="71" t="n"/>
      <c r="G70" s="73" t="n"/>
      <c r="H70" s="74" t="n"/>
      <c r="I70" s="72" t="n"/>
      <c r="J70" s="73" t="n"/>
      <c r="K70" s="71" t="n"/>
      <c r="L70" s="73" t="n"/>
      <c r="M70" s="72" t="n"/>
      <c r="N70" s="73" t="n"/>
      <c r="O70" s="71" t="n"/>
      <c r="P70" s="56" t="n"/>
      <c r="Q70" s="56" t="n"/>
      <c r="R70" s="56" t="n"/>
      <c r="S70" s="56" t="n"/>
    </row>
    <row r="71" ht="30" customHeight="1" s="55">
      <c r="A71" s="71" t="n"/>
      <c r="B71" s="71" t="n"/>
      <c r="C71" s="71" t="n"/>
      <c r="D71" s="71" t="n"/>
      <c r="E71" s="72" t="n"/>
      <c r="F71" s="71" t="n"/>
      <c r="G71" s="73" t="n"/>
      <c r="H71" s="74" t="n"/>
      <c r="I71" s="72" t="n"/>
      <c r="J71" s="73" t="n"/>
      <c r="K71" s="71" t="n"/>
      <c r="L71" s="73" t="n"/>
      <c r="M71" s="72" t="n"/>
      <c r="N71" s="73" t="n"/>
      <c r="O71" s="71" t="n"/>
      <c r="P71" s="56" t="n"/>
      <c r="Q71" s="56" t="n"/>
      <c r="R71" s="56" t="n"/>
      <c r="S71" s="56" t="n"/>
    </row>
    <row r="72" ht="30" customHeight="1" s="55">
      <c r="A72" s="71" t="n"/>
      <c r="B72" s="71" t="n"/>
      <c r="C72" s="71" t="n"/>
      <c r="D72" s="71" t="n"/>
      <c r="E72" s="72" t="n"/>
      <c r="F72" s="71" t="n"/>
      <c r="G72" s="73" t="n"/>
      <c r="H72" s="74" t="n"/>
      <c r="I72" s="72" t="n"/>
      <c r="J72" s="73" t="n"/>
      <c r="K72" s="71" t="n"/>
      <c r="L72" s="73" t="n"/>
      <c r="M72" s="72" t="n"/>
      <c r="N72" s="73" t="n"/>
      <c r="O72" s="71" t="n"/>
      <c r="P72" s="56" t="n"/>
      <c r="Q72" s="56" t="n"/>
      <c r="R72" s="56" t="n"/>
      <c r="S72" s="56" t="n"/>
    </row>
    <row r="73" ht="30" customHeight="1" s="55">
      <c r="A73" s="71" t="n"/>
      <c r="B73" s="71" t="n"/>
      <c r="C73" s="71" t="n"/>
      <c r="D73" s="71" t="n"/>
      <c r="E73" s="72" t="n"/>
      <c r="F73" s="71" t="n"/>
      <c r="G73" s="73" t="n"/>
      <c r="H73" s="74" t="n"/>
      <c r="I73" s="72" t="n"/>
      <c r="J73" s="73" t="n"/>
      <c r="K73" s="71" t="n"/>
      <c r="L73" s="73" t="n"/>
      <c r="M73" s="72" t="n"/>
      <c r="N73" s="73" t="n"/>
      <c r="O73" s="71" t="n"/>
      <c r="P73" s="56" t="n"/>
      <c r="Q73" s="56" t="n"/>
      <c r="R73" s="56" t="n"/>
      <c r="S73" s="56" t="n"/>
    </row>
    <row r="74" ht="30" customHeight="1" s="55">
      <c r="A74" s="71" t="n"/>
      <c r="B74" s="71" t="n"/>
      <c r="C74" s="71" t="n"/>
      <c r="D74" s="71" t="n"/>
      <c r="E74" s="72" t="n"/>
      <c r="F74" s="71" t="n"/>
      <c r="G74" s="73" t="n"/>
      <c r="H74" s="74" t="n"/>
      <c r="I74" s="72" t="n"/>
      <c r="J74" s="73" t="n"/>
      <c r="K74" s="71" t="n"/>
      <c r="L74" s="73" t="n"/>
      <c r="M74" s="72" t="n"/>
      <c r="N74" s="73" t="n"/>
      <c r="O74" s="71" t="n"/>
      <c r="P74" s="56" t="n"/>
      <c r="Q74" s="56" t="n"/>
      <c r="R74" s="56" t="n"/>
      <c r="S74" s="56" t="n"/>
    </row>
    <row r="75" ht="30" customHeight="1" s="55">
      <c r="A75" s="71" t="n"/>
      <c r="B75" s="71" t="n"/>
      <c r="C75" s="71" t="n"/>
      <c r="D75" s="71" t="n"/>
      <c r="E75" s="72" t="n"/>
      <c r="F75" s="71" t="n"/>
      <c r="G75" s="73" t="n"/>
      <c r="H75" s="74" t="n"/>
      <c r="I75" s="72" t="n"/>
      <c r="J75" s="73" t="n"/>
      <c r="K75" s="71" t="n"/>
      <c r="L75" s="73" t="n"/>
      <c r="M75" s="72" t="n"/>
      <c r="N75" s="73" t="n"/>
      <c r="O75" s="71" t="n"/>
      <c r="P75" s="56" t="n"/>
      <c r="Q75" s="56" t="n"/>
      <c r="R75" s="56" t="n"/>
      <c r="S75" s="56" t="n"/>
    </row>
    <row r="76" ht="30" customHeight="1" s="55">
      <c r="A76" s="71" t="n"/>
      <c r="B76" s="71" t="n"/>
      <c r="C76" s="71" t="n"/>
      <c r="D76" s="71" t="n"/>
      <c r="E76" s="72" t="n"/>
      <c r="F76" s="71" t="n"/>
      <c r="G76" s="73" t="n"/>
      <c r="H76" s="74" t="n"/>
      <c r="I76" s="72" t="n"/>
      <c r="J76" s="73" t="n"/>
      <c r="K76" s="71" t="n"/>
      <c r="L76" s="73" t="n"/>
      <c r="M76" s="72" t="n"/>
      <c r="N76" s="73" t="n"/>
      <c r="O76" s="71" t="n"/>
      <c r="P76" s="56" t="n"/>
      <c r="Q76" s="56" t="n"/>
      <c r="R76" s="56" t="n"/>
      <c r="S76" s="56" t="n"/>
    </row>
    <row r="77" ht="30" customHeight="1" s="55">
      <c r="A77" s="71" t="n"/>
      <c r="B77" s="71" t="n"/>
      <c r="C77" s="71" t="n"/>
      <c r="D77" s="71" t="n"/>
      <c r="E77" s="72" t="n"/>
      <c r="F77" s="71" t="n"/>
      <c r="G77" s="73" t="n"/>
      <c r="H77" s="74" t="n"/>
      <c r="I77" s="72" t="n"/>
      <c r="J77" s="73" t="n"/>
      <c r="K77" s="71" t="n"/>
      <c r="L77" s="73" t="n"/>
      <c r="M77" s="72" t="n"/>
      <c r="N77" s="73" t="n"/>
      <c r="O77" s="71" t="n"/>
      <c r="P77" s="56" t="n"/>
      <c r="Q77" s="56" t="n"/>
      <c r="R77" s="56" t="n"/>
      <c r="S77" s="56" t="n"/>
    </row>
    <row r="78" ht="30" customHeight="1" s="55">
      <c r="A78" s="71" t="n"/>
      <c r="B78" s="71" t="n"/>
      <c r="C78" s="71" t="n"/>
      <c r="D78" s="71" t="n"/>
      <c r="E78" s="72" t="n"/>
      <c r="F78" s="71" t="n"/>
      <c r="G78" s="73" t="n"/>
      <c r="H78" s="74" t="n"/>
      <c r="I78" s="72" t="n"/>
      <c r="J78" s="73" t="n"/>
      <c r="K78" s="71" t="n"/>
      <c r="L78" s="73" t="n"/>
      <c r="M78" s="72" t="n"/>
      <c r="N78" s="73" t="n"/>
      <c r="O78" s="71" t="n"/>
      <c r="P78" s="56" t="n"/>
      <c r="Q78" s="56" t="n"/>
      <c r="R78" s="56" t="n"/>
      <c r="S78" s="56" t="n"/>
    </row>
    <row r="79" ht="30" customHeight="1" s="55">
      <c r="A79" s="71" t="n"/>
      <c r="B79" s="71" t="n"/>
      <c r="C79" s="71" t="n"/>
      <c r="D79" s="71" t="n"/>
      <c r="E79" s="72" t="n"/>
      <c r="F79" s="71" t="n"/>
      <c r="G79" s="73" t="n"/>
      <c r="H79" s="74" t="n"/>
      <c r="I79" s="72" t="n"/>
      <c r="J79" s="73" t="n"/>
      <c r="K79" s="71" t="n"/>
      <c r="L79" s="73" t="n"/>
      <c r="M79" s="72" t="n"/>
      <c r="N79" s="73" t="n"/>
      <c r="O79" s="71" t="n"/>
      <c r="P79" s="56" t="n"/>
      <c r="Q79" s="56" t="n"/>
      <c r="R79" s="56" t="n"/>
      <c r="S79" s="56" t="n"/>
    </row>
    <row r="80" ht="30" customHeight="1" s="55">
      <c r="A80" s="71" t="n"/>
      <c r="B80" s="71" t="n"/>
      <c r="C80" s="71" t="n"/>
      <c r="D80" s="71" t="n"/>
      <c r="E80" s="72" t="n"/>
      <c r="F80" s="71" t="n"/>
      <c r="G80" s="73" t="n"/>
      <c r="H80" s="74" t="n"/>
      <c r="I80" s="72" t="n"/>
      <c r="J80" s="73" t="n"/>
      <c r="K80" s="71" t="n"/>
      <c r="L80" s="73" t="n"/>
      <c r="M80" s="72" t="n"/>
      <c r="N80" s="73" t="n"/>
      <c r="O80" s="71" t="n"/>
      <c r="P80" s="56" t="n"/>
      <c r="Q80" s="56" t="n"/>
      <c r="R80" s="56" t="n"/>
      <c r="S80" s="56" t="n"/>
    </row>
    <row r="81" ht="30" customHeight="1" s="55">
      <c r="A81" s="71" t="n"/>
      <c r="B81" s="71" t="n"/>
      <c r="C81" s="71" t="n"/>
      <c r="D81" s="71" t="n"/>
      <c r="E81" s="72" t="n"/>
      <c r="F81" s="71" t="n"/>
      <c r="G81" s="73" t="n"/>
      <c r="H81" s="74" t="n"/>
      <c r="I81" s="72" t="n"/>
      <c r="J81" s="73" t="n"/>
      <c r="K81" s="71" t="n"/>
      <c r="L81" s="73" t="n"/>
      <c r="M81" s="72" t="n"/>
      <c r="N81" s="73" t="n"/>
      <c r="O81" s="71" t="n"/>
      <c r="P81" s="56" t="n"/>
      <c r="Q81" s="56" t="n"/>
      <c r="R81" s="56" t="n"/>
      <c r="S81" s="56" t="n"/>
    </row>
    <row r="82" ht="30" customHeight="1" s="55">
      <c r="A82" s="71" t="n"/>
      <c r="B82" s="71" t="n"/>
      <c r="C82" s="71" t="n"/>
      <c r="D82" s="71" t="n"/>
      <c r="E82" s="72" t="n"/>
      <c r="F82" s="71" t="n"/>
      <c r="G82" s="73" t="n"/>
      <c r="H82" s="74" t="n"/>
      <c r="I82" s="72" t="n"/>
      <c r="J82" s="73" t="n"/>
      <c r="K82" s="71" t="n"/>
      <c r="L82" s="73" t="n"/>
      <c r="M82" s="72" t="n"/>
      <c r="N82" s="73" t="n"/>
      <c r="O82" s="71" t="n"/>
      <c r="P82" s="56" t="n"/>
      <c r="Q82" s="56" t="n"/>
      <c r="R82" s="56" t="n"/>
      <c r="S82" s="56" t="n"/>
    </row>
    <row r="83" ht="30" customHeight="1" s="55">
      <c r="A83" s="71" t="n"/>
      <c r="B83" s="71" t="n"/>
      <c r="C83" s="71" t="n"/>
      <c r="D83" s="71" t="n"/>
      <c r="E83" s="72" t="n"/>
      <c r="F83" s="71" t="n"/>
      <c r="G83" s="73" t="n"/>
      <c r="H83" s="74" t="n"/>
      <c r="I83" s="72" t="n"/>
      <c r="J83" s="73" t="n"/>
      <c r="K83" s="71" t="n"/>
      <c r="L83" s="73" t="n"/>
      <c r="M83" s="72" t="n"/>
      <c r="N83" s="73" t="n"/>
      <c r="O83" s="71" t="n"/>
      <c r="P83" s="56" t="n"/>
      <c r="Q83" s="56" t="n"/>
      <c r="R83" s="56" t="n"/>
      <c r="S83" s="56" t="n"/>
    </row>
    <row r="84" ht="30" customHeight="1" s="55">
      <c r="A84" s="71" t="n"/>
      <c r="B84" s="71" t="n"/>
      <c r="C84" s="71" t="n"/>
      <c r="D84" s="71" t="n"/>
      <c r="E84" s="72" t="n"/>
      <c r="F84" s="71" t="n"/>
      <c r="G84" s="73" t="n"/>
      <c r="H84" s="74" t="n"/>
      <c r="I84" s="72" t="n"/>
      <c r="J84" s="73" t="n"/>
      <c r="K84" s="71" t="n"/>
      <c r="L84" s="73" t="n"/>
      <c r="M84" s="72" t="n"/>
      <c r="N84" s="73" t="n"/>
      <c r="O84" s="71" t="n"/>
      <c r="P84" s="56" t="n"/>
      <c r="Q84" s="56" t="n"/>
      <c r="R84" s="56" t="n"/>
      <c r="S84" s="56" t="n"/>
    </row>
    <row r="85" ht="30" customHeight="1" s="55">
      <c r="A85" s="71" t="n"/>
      <c r="B85" s="71" t="n"/>
      <c r="C85" s="71" t="n"/>
      <c r="D85" s="71" t="n"/>
      <c r="E85" s="72" t="n"/>
      <c r="F85" s="71" t="n"/>
      <c r="G85" s="73" t="n"/>
      <c r="H85" s="74" t="n"/>
      <c r="I85" s="72" t="n"/>
      <c r="J85" s="73" t="n"/>
      <c r="K85" s="71" t="n"/>
      <c r="L85" s="73" t="n"/>
      <c r="M85" s="72" t="n"/>
      <c r="N85" s="73" t="n"/>
      <c r="O85" s="71" t="n"/>
      <c r="P85" s="56" t="n"/>
      <c r="Q85" s="56" t="n"/>
      <c r="R85" s="56" t="n"/>
      <c r="S85" s="56" t="n"/>
    </row>
    <row r="86" ht="30" customHeight="1" s="55">
      <c r="A86" s="71" t="n"/>
      <c r="B86" s="71" t="n"/>
      <c r="C86" s="71" t="n"/>
      <c r="D86" s="71" t="n"/>
      <c r="E86" s="72" t="n"/>
      <c r="F86" s="71" t="n"/>
      <c r="G86" s="73" t="n"/>
      <c r="H86" s="74" t="n"/>
      <c r="I86" s="72" t="n"/>
      <c r="J86" s="73" t="n"/>
      <c r="K86" s="71" t="n"/>
      <c r="L86" s="73" t="n"/>
      <c r="M86" s="72" t="n"/>
      <c r="N86" s="73" t="n"/>
      <c r="O86" s="71" t="n"/>
      <c r="P86" s="56" t="n"/>
      <c r="Q86" s="56" t="n"/>
      <c r="R86" s="56" t="n"/>
      <c r="S86" s="56" t="n"/>
    </row>
    <row r="87" ht="30" customHeight="1" s="55">
      <c r="A87" s="71" t="n"/>
      <c r="B87" s="71" t="n"/>
      <c r="C87" s="71" t="n"/>
      <c r="D87" s="71" t="n"/>
      <c r="E87" s="72" t="n"/>
      <c r="F87" s="71" t="n"/>
      <c r="G87" s="73" t="n"/>
      <c r="H87" s="74" t="n"/>
      <c r="I87" s="72" t="n"/>
      <c r="J87" s="73" t="n"/>
      <c r="K87" s="71" t="n"/>
      <c r="L87" s="73" t="n"/>
      <c r="M87" s="72" t="n"/>
      <c r="N87" s="73" t="n"/>
      <c r="O87" s="71" t="n"/>
      <c r="P87" s="56" t="n"/>
      <c r="Q87" s="56" t="n"/>
      <c r="R87" s="56" t="n"/>
      <c r="S87" s="56" t="n"/>
    </row>
    <row r="88" ht="30" customHeight="1" s="55">
      <c r="A88" s="71" t="n"/>
      <c r="B88" s="71" t="n"/>
      <c r="C88" s="71" t="n"/>
      <c r="D88" s="71" t="n"/>
      <c r="E88" s="72" t="n"/>
      <c r="F88" s="71" t="n"/>
      <c r="G88" s="73" t="n"/>
      <c r="H88" s="74" t="n"/>
      <c r="I88" s="72" t="n"/>
      <c r="J88" s="73" t="n"/>
      <c r="K88" s="71" t="n"/>
      <c r="L88" s="73" t="n"/>
      <c r="M88" s="72" t="n"/>
      <c r="N88" s="73" t="n"/>
      <c r="O88" s="71" t="n"/>
      <c r="P88" s="56" t="n"/>
      <c r="Q88" s="56" t="n"/>
      <c r="R88" s="56" t="n"/>
      <c r="S88" s="56" t="n"/>
    </row>
    <row r="89" ht="30" customHeight="1" s="55">
      <c r="A89" s="71" t="n"/>
      <c r="B89" s="71" t="n"/>
      <c r="C89" s="71" t="n"/>
      <c r="D89" s="71" t="n"/>
      <c r="E89" s="72" t="n"/>
      <c r="F89" s="71" t="n"/>
      <c r="G89" s="73" t="n"/>
      <c r="H89" s="74" t="n"/>
      <c r="I89" s="72" t="n"/>
      <c r="J89" s="73" t="n"/>
      <c r="K89" s="71" t="n"/>
      <c r="L89" s="73" t="n"/>
      <c r="M89" s="72" t="n"/>
      <c r="N89" s="73" t="n"/>
      <c r="O89" s="71" t="n"/>
      <c r="P89" s="56" t="n"/>
      <c r="Q89" s="56" t="n"/>
      <c r="R89" s="56" t="n"/>
      <c r="S89" s="56" t="n"/>
    </row>
    <row r="90" ht="30" customHeight="1" s="55">
      <c r="A90" s="71" t="n"/>
      <c r="B90" s="71" t="n"/>
      <c r="C90" s="71" t="n"/>
      <c r="D90" s="71" t="n"/>
      <c r="E90" s="72" t="n"/>
      <c r="F90" s="71" t="n"/>
      <c r="G90" s="73" t="n"/>
      <c r="H90" s="74" t="n"/>
      <c r="I90" s="72" t="n"/>
      <c r="J90" s="73" t="n"/>
      <c r="K90" s="71" t="n"/>
      <c r="L90" s="73" t="n"/>
      <c r="M90" s="72" t="n"/>
      <c r="N90" s="73" t="n"/>
      <c r="O90" s="71" t="n"/>
      <c r="P90" s="56" t="n"/>
      <c r="Q90" s="56" t="n"/>
      <c r="R90" s="56" t="n"/>
      <c r="S90" s="56" t="n"/>
    </row>
    <row r="91" ht="30" customHeight="1" s="55">
      <c r="A91" s="71" t="n"/>
      <c r="B91" s="71" t="n"/>
      <c r="C91" s="71" t="n"/>
      <c r="D91" s="71" t="n"/>
      <c r="E91" s="72" t="n"/>
      <c r="F91" s="71" t="n"/>
      <c r="G91" s="73" t="n"/>
      <c r="H91" s="74" t="n"/>
      <c r="I91" s="72" t="n"/>
      <c r="J91" s="73" t="n"/>
      <c r="K91" s="71" t="n"/>
      <c r="L91" s="73" t="n"/>
      <c r="M91" s="72" t="n"/>
      <c r="N91" s="73" t="n"/>
      <c r="O91" s="71" t="n"/>
      <c r="P91" s="56" t="n"/>
      <c r="Q91" s="56" t="n"/>
      <c r="R91" s="56" t="n"/>
      <c r="S91" s="56" t="n"/>
    </row>
    <row r="92" ht="30" customHeight="1" s="55">
      <c r="A92" s="71" t="n"/>
      <c r="B92" s="71" t="n"/>
      <c r="C92" s="71" t="n"/>
      <c r="D92" s="71" t="n"/>
      <c r="E92" s="72" t="n"/>
      <c r="F92" s="71" t="n"/>
      <c r="G92" s="73" t="n"/>
      <c r="H92" s="74" t="n"/>
      <c r="I92" s="72" t="n"/>
      <c r="J92" s="73" t="n"/>
      <c r="K92" s="71" t="n"/>
      <c r="L92" s="73" t="n"/>
      <c r="M92" s="72" t="n"/>
      <c r="N92" s="73" t="n"/>
      <c r="O92" s="71" t="n"/>
      <c r="P92" s="56" t="n"/>
      <c r="Q92" s="56" t="n"/>
      <c r="R92" s="56" t="n"/>
      <c r="S92" s="56" t="n"/>
    </row>
    <row r="93" ht="30" customHeight="1" s="55">
      <c r="A93" s="71" t="n"/>
      <c r="B93" s="71" t="n"/>
      <c r="C93" s="71" t="n"/>
      <c r="D93" s="71" t="n"/>
      <c r="E93" s="72" t="n"/>
      <c r="F93" s="71" t="n"/>
      <c r="G93" s="73" t="n"/>
      <c r="H93" s="74" t="n"/>
      <c r="I93" s="72" t="n"/>
      <c r="J93" s="73" t="n"/>
      <c r="K93" s="71" t="n"/>
      <c r="L93" s="73" t="n"/>
      <c r="M93" s="72" t="n"/>
      <c r="N93" s="73" t="n"/>
      <c r="O93" s="71" t="n"/>
      <c r="P93" s="56" t="n"/>
      <c r="Q93" s="56" t="n"/>
      <c r="R93" s="56" t="n"/>
      <c r="S93" s="56" t="n"/>
    </row>
    <row r="94" ht="30" customHeight="1" s="55">
      <c r="A94" s="71" t="n"/>
      <c r="B94" s="71" t="n"/>
      <c r="C94" s="71" t="n"/>
      <c r="D94" s="71" t="n"/>
      <c r="E94" s="72" t="n"/>
      <c r="F94" s="71" t="n"/>
      <c r="G94" s="73" t="n"/>
      <c r="H94" s="74" t="n"/>
      <c r="I94" s="72" t="n"/>
      <c r="J94" s="73" t="n"/>
      <c r="K94" s="71" t="n"/>
      <c r="L94" s="73" t="n"/>
      <c r="M94" s="72" t="n"/>
      <c r="N94" s="73" t="n"/>
      <c r="O94" s="71" t="n"/>
      <c r="P94" s="56" t="n"/>
      <c r="Q94" s="56" t="n"/>
      <c r="R94" s="56" t="n"/>
      <c r="S94" s="56" t="n"/>
    </row>
    <row r="95" ht="30" customHeight="1" s="55">
      <c r="A95" s="71" t="n"/>
      <c r="B95" s="71" t="n"/>
      <c r="C95" s="71" t="n"/>
      <c r="D95" s="71" t="n"/>
      <c r="E95" s="72" t="n"/>
      <c r="F95" s="71" t="n"/>
      <c r="G95" s="73" t="n"/>
      <c r="H95" s="74" t="n"/>
      <c r="I95" s="72" t="n"/>
      <c r="J95" s="73" t="n"/>
      <c r="K95" s="71" t="n"/>
      <c r="L95" s="73" t="n"/>
      <c r="M95" s="72" t="n"/>
      <c r="N95" s="73" t="n"/>
      <c r="O95" s="71" t="n"/>
      <c r="P95" s="56" t="n"/>
      <c r="Q95" s="56" t="n"/>
      <c r="R95" s="56" t="n"/>
      <c r="S95" s="56" t="n"/>
    </row>
    <row r="96" ht="30" customHeight="1" s="55">
      <c r="A96" s="71" t="n"/>
      <c r="B96" s="71" t="n"/>
      <c r="C96" s="71" t="n"/>
      <c r="D96" s="71" t="n"/>
      <c r="E96" s="72" t="n"/>
      <c r="F96" s="71" t="n"/>
      <c r="G96" s="73" t="n"/>
      <c r="H96" s="74" t="n"/>
      <c r="I96" s="72" t="n"/>
      <c r="J96" s="73" t="n"/>
      <c r="K96" s="71" t="n"/>
      <c r="L96" s="73" t="n"/>
      <c r="M96" s="72" t="n"/>
      <c r="N96" s="73" t="n"/>
      <c r="O96" s="71" t="n"/>
      <c r="P96" s="56" t="n"/>
      <c r="Q96" s="56" t="n"/>
      <c r="R96" s="56" t="n"/>
      <c r="S96" s="56" t="n"/>
    </row>
    <row r="97" ht="30" customHeight="1" s="55">
      <c r="A97" s="71" t="n"/>
      <c r="B97" s="71" t="n"/>
      <c r="C97" s="71" t="n"/>
      <c r="D97" s="71" t="n"/>
      <c r="E97" s="72" t="n"/>
      <c r="F97" s="71" t="n"/>
      <c r="G97" s="73" t="n"/>
      <c r="H97" s="74" t="n"/>
      <c r="I97" s="72" t="n"/>
      <c r="J97" s="73" t="n"/>
      <c r="K97" s="71" t="n"/>
      <c r="L97" s="73" t="n"/>
      <c r="M97" s="72" t="n"/>
      <c r="N97" s="73" t="n"/>
      <c r="O97" s="71" t="n"/>
      <c r="P97" s="56" t="n"/>
      <c r="Q97" s="56" t="n"/>
      <c r="R97" s="56" t="n"/>
      <c r="S97" s="56" t="n"/>
    </row>
    <row r="98" ht="30" customHeight="1" s="55">
      <c r="A98" s="71" t="n"/>
      <c r="B98" s="71" t="n"/>
      <c r="C98" s="71" t="n"/>
      <c r="D98" s="71" t="n"/>
      <c r="E98" s="72" t="n"/>
      <c r="F98" s="71" t="n"/>
      <c r="G98" s="73" t="n"/>
      <c r="H98" s="74" t="n"/>
      <c r="I98" s="72" t="n"/>
      <c r="J98" s="73" t="n"/>
      <c r="K98" s="71" t="n"/>
      <c r="L98" s="73" t="n"/>
      <c r="M98" s="72" t="n"/>
      <c r="N98" s="73" t="n"/>
      <c r="O98" s="71" t="n"/>
      <c r="P98" s="56" t="n"/>
      <c r="Q98" s="56" t="n"/>
      <c r="R98" s="56" t="n"/>
      <c r="S98" s="56" t="n"/>
    </row>
    <row r="99" ht="30" customHeight="1" s="55">
      <c r="A99" s="71" t="n"/>
      <c r="B99" s="71" t="n"/>
      <c r="C99" s="71" t="n"/>
      <c r="D99" s="71" t="n"/>
      <c r="E99" s="72" t="n"/>
      <c r="F99" s="71" t="n"/>
      <c r="G99" s="73" t="n"/>
      <c r="H99" s="74" t="n"/>
      <c r="I99" s="72" t="n"/>
      <c r="J99" s="73" t="n"/>
      <c r="K99" s="71" t="n"/>
      <c r="L99" s="73" t="n"/>
      <c r="M99" s="72" t="n"/>
      <c r="N99" s="73" t="n"/>
      <c r="O99" s="71" t="n"/>
      <c r="P99" s="56" t="n"/>
      <c r="Q99" s="56" t="n"/>
      <c r="R99" s="56" t="n"/>
      <c r="S99" s="56" t="n"/>
    </row>
    <row r="100" ht="30" customHeight="1" s="55">
      <c r="A100" s="71" t="n"/>
      <c r="B100" s="71" t="n"/>
      <c r="C100" s="71" t="n"/>
      <c r="D100" s="71" t="n"/>
      <c r="E100" s="72" t="n"/>
      <c r="F100" s="71" t="n"/>
      <c r="G100" s="73" t="n"/>
      <c r="H100" s="74" t="n"/>
      <c r="I100" s="72" t="n"/>
      <c r="J100" s="73" t="n"/>
      <c r="K100" s="71" t="n"/>
      <c r="L100" s="73" t="n"/>
      <c r="M100" s="72" t="n"/>
      <c r="N100" s="73" t="n"/>
      <c r="O100" s="71" t="n"/>
      <c r="P100" s="56" t="n"/>
      <c r="Q100" s="56" t="n"/>
      <c r="R100" s="56" t="n"/>
      <c r="S100" s="56" t="n"/>
    </row>
    <row r="101" ht="30" customHeight="1" s="55">
      <c r="A101" s="71" t="n"/>
      <c r="B101" s="71" t="n"/>
      <c r="C101" s="71" t="n"/>
      <c r="D101" s="71" t="n"/>
      <c r="E101" s="72" t="n"/>
      <c r="F101" s="71" t="n"/>
      <c r="G101" s="73" t="n"/>
      <c r="H101" s="74" t="n"/>
      <c r="I101" s="72" t="n"/>
      <c r="J101" s="73" t="n"/>
      <c r="K101" s="71" t="n"/>
      <c r="L101" s="73" t="n"/>
      <c r="M101" s="72" t="n"/>
      <c r="N101" s="73" t="n"/>
      <c r="O101" s="71" t="n"/>
      <c r="P101" s="56" t="n"/>
      <c r="Q101" s="56" t="n"/>
      <c r="R101" s="56" t="n"/>
      <c r="S101" s="56" t="n"/>
    </row>
    <row r="102" ht="15" customHeight="1" s="55">
      <c r="A102" s="56" t="n"/>
      <c r="B102" s="56" t="n"/>
      <c r="C102" s="56" t="n"/>
      <c r="D102" s="56" t="n"/>
      <c r="E102" s="56" t="n"/>
      <c r="F102" s="56" t="n"/>
      <c r="G102" s="56" t="n"/>
      <c r="H102" s="56" t="n"/>
      <c r="I102" s="56" t="n"/>
      <c r="J102" s="56" t="n"/>
      <c r="K102" s="56" t="n"/>
      <c r="L102" s="56" t="n"/>
      <c r="M102" s="56" t="n"/>
      <c r="N102" s="56" t="n"/>
      <c r="O102" s="56" t="n"/>
      <c r="P102" s="56" t="n"/>
      <c r="Q102" s="56" t="n"/>
      <c r="R102" s="56" t="n"/>
      <c r="S102" s="56" t="n"/>
    </row>
    <row r="103" ht="15" customHeight="1" s="55">
      <c r="A103" s="56" t="n"/>
      <c r="B103" s="56" t="n"/>
      <c r="C103" s="56" t="n"/>
      <c r="D103" s="56" t="n"/>
      <c r="E103" s="56" t="n"/>
      <c r="F103" s="56" t="n"/>
      <c r="G103" s="56" t="n"/>
      <c r="H103" s="56" t="n"/>
      <c r="I103" s="56" t="n"/>
      <c r="J103" s="56" t="n"/>
      <c r="K103" s="56" t="n"/>
      <c r="L103" s="56" t="n"/>
      <c r="M103" s="56" t="n"/>
      <c r="N103" s="56" t="n"/>
      <c r="O103" s="56" t="n"/>
      <c r="P103" s="56" t="n"/>
      <c r="Q103" s="56" t="n"/>
      <c r="R103" s="56" t="n"/>
      <c r="S103" s="56" t="n"/>
    </row>
  </sheetData>
  <autoFilter ref="A1:O101"/>
  <conditionalFormatting sqref="E2:E101">
    <cfRule type="expression" rank="0" priority="2" equalAverage="0" aboveAverage="0" dxfId="11" text="" percent="0" bottom="0">
      <formula>$E2="A"</formula>
    </cfRule>
    <cfRule type="expression" rank="0" priority="3" equalAverage="0" aboveAverage="0" dxfId="12" text="" percent="0" bottom="0">
      <formula>$E2="B"</formula>
    </cfRule>
    <cfRule type="expression" rank="0" priority="4" equalAverage="0" aboveAverage="0" dxfId="13" text="" percent="0" bottom="0">
      <formula>$E2="C"</formula>
    </cfRule>
  </conditionalFormatting>
  <conditionalFormatting sqref="I2:I101">
    <cfRule type="expression" rank="0" priority="5" equalAverage="0" aboveAverage="0" dxfId="14" text="" percent="0" bottom="0">
      <formula>AND($M2="Active",$I2&lt;&gt;"",$I2&lt;5)</formula>
    </cfRule>
  </conditionalFormatting>
  <dataValidations count="3">
    <dataValidation sqref="E2:E101" showDropDown="0" showInputMessage="0" showErrorMessage="0" allowBlank="1" promptTitle="Tier" prompt="A = perfect fit + active trigger + access. B = good fit, weaker trigger. C = fit only, no trigger yet." type="list" errorStyle="stop" operator="between">
      <formula1>"A,B,C"</formula1>
      <formula2>0</formula2>
    </dataValidation>
    <dataValidation sqref="M2:M101" showDropDown="0" showInputMessage="0" showErrorMessage="0" allowBlank="1" promptTitle="Status" prompt="Pick one. Disqualified rows need a date and reason." type="list" errorStyle="stop" operator="between">
      <formula1>"Active,Nurture,Meeting Booked,Opportunity,Closed Won,Closed Lost,Disqualified"</formula1>
      <formula2>0</formula2>
    </dataValidation>
    <dataValidation sqref="I2:I101" showDropDown="0" showInputMessage="0" showErrorMessage="0" allowBlank="1" errorTitle="Touch Count" error="Enter a whole number of touches (0-99)." type="whole" errorStyle="stop" operator="between">
      <formula1>0</formula1>
      <formula2>99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L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13" customWidth="1" style="54" min="1" max="1"/>
    <col width="14" customWidth="1" style="54" min="2" max="3"/>
    <col width="15" customWidth="1" style="54" min="4" max="4"/>
    <col width="16" customWidth="1" style="54" min="5" max="5"/>
    <col width="22" customWidth="1" style="54" min="6" max="6"/>
    <col width="16" customWidth="1" style="54" min="7" max="7"/>
    <col width="14" customWidth="1" style="54" min="8" max="8"/>
    <col width="34" customWidth="1" style="54" min="9" max="10"/>
    <col width="30" customWidth="1" style="54" min="11" max="11"/>
  </cols>
  <sheetData>
    <row r="1" ht="43.5" customHeight="1" s="55">
      <c r="A1" s="61" t="inlineStr">
        <is>
          <t>Week</t>
        </is>
      </c>
      <c r="B1" s="61" t="inlineStr">
        <is>
          <t>Week Starting</t>
        </is>
      </c>
      <c r="C1" s="61" t="inlineStr">
        <is>
          <t>Conversations</t>
        </is>
      </c>
      <c r="D1" s="61" t="inlineStr">
        <is>
          <t>Meetings Booked</t>
        </is>
      </c>
      <c r="E1" s="61" t="inlineStr">
        <is>
          <t>Opportunities Created</t>
        </is>
      </c>
      <c r="F1" s="61" t="inlineStr">
        <is>
          <t>Pipeline Passing 7-Point Checklist ($)</t>
        </is>
      </c>
      <c r="G1" s="61" t="inlineStr">
        <is>
          <t>Conversation -&gt; Meeting %</t>
        </is>
      </c>
      <c r="H1" s="61" t="inlineStr">
        <is>
          <t>Meeting -&gt; Opp %</t>
        </is>
      </c>
      <c r="I1" s="61" t="inlineStr">
        <is>
          <t>What I Skipped (and why)</t>
        </is>
      </c>
      <c r="J1" s="61" t="inlineStr">
        <is>
          <t>The One Change Next Week</t>
        </is>
      </c>
      <c r="K1" s="61" t="inlineStr">
        <is>
          <t>Notes</t>
        </is>
      </c>
      <c r="L1" s="56" t="n"/>
    </row>
    <row r="2" ht="25.5" customHeight="1" s="55">
      <c r="A2" s="77" t="inlineStr">
        <is>
          <t>Week 1</t>
        </is>
      </c>
      <c r="B2" s="73" t="n"/>
      <c r="C2" s="78" t="n"/>
      <c r="D2" s="78" t="n"/>
      <c r="E2" s="78" t="n"/>
      <c r="F2" s="79" t="n"/>
      <c r="G2" s="80">
        <f>IFERROR(D2/C2,"")</f>
        <v/>
      </c>
      <c r="H2" s="80">
        <f>IFERROR(E2/D2,"")</f>
        <v/>
      </c>
      <c r="I2" s="74" t="n"/>
      <c r="J2" s="74" t="n"/>
      <c r="K2" s="74" t="n"/>
      <c r="L2" s="56" t="n"/>
    </row>
    <row r="3" ht="25.5" customHeight="1" s="55">
      <c r="A3" s="77" t="inlineStr">
        <is>
          <t>Week 2</t>
        </is>
      </c>
      <c r="B3" s="73" t="n"/>
      <c r="C3" s="78" t="n"/>
      <c r="D3" s="78" t="n"/>
      <c r="E3" s="78" t="n"/>
      <c r="F3" s="79" t="n"/>
      <c r="G3" s="80">
        <f>IFERROR(D3/C3,"")</f>
        <v/>
      </c>
      <c r="H3" s="80">
        <f>IFERROR(E3/D3,"")</f>
        <v/>
      </c>
      <c r="I3" s="74" t="n"/>
      <c r="J3" s="74" t="n"/>
      <c r="K3" s="74" t="n"/>
      <c r="L3" s="56" t="n"/>
    </row>
    <row r="4" ht="25.5" customHeight="1" s="55">
      <c r="A4" s="77" t="inlineStr">
        <is>
          <t>Week 3</t>
        </is>
      </c>
      <c r="B4" s="73" t="n"/>
      <c r="C4" s="78" t="n"/>
      <c r="D4" s="78" t="n"/>
      <c r="E4" s="78" t="n"/>
      <c r="F4" s="79" t="n"/>
      <c r="G4" s="80">
        <f>IFERROR(D4/C4,"")</f>
        <v/>
      </c>
      <c r="H4" s="80">
        <f>IFERROR(E4/D4,"")</f>
        <v/>
      </c>
      <c r="I4" s="74" t="n"/>
      <c r="J4" s="74" t="n"/>
      <c r="K4" s="74" t="n"/>
      <c r="L4" s="56" t="n"/>
    </row>
    <row r="5" ht="25.5" customHeight="1" s="55">
      <c r="A5" s="77" t="inlineStr">
        <is>
          <t>Week 4</t>
        </is>
      </c>
      <c r="B5" s="73" t="n"/>
      <c r="C5" s="78" t="n"/>
      <c r="D5" s="78" t="n"/>
      <c r="E5" s="78" t="n"/>
      <c r="F5" s="79" t="n"/>
      <c r="G5" s="80">
        <f>IFERROR(D5/C5,"")</f>
        <v/>
      </c>
      <c r="H5" s="80">
        <f>IFERROR(E5/D5,"")</f>
        <v/>
      </c>
      <c r="I5" s="74" t="n"/>
      <c r="J5" s="74" t="n"/>
      <c r="K5" s="74" t="n"/>
      <c r="L5" s="56" t="n"/>
    </row>
    <row r="6" ht="25.5" customHeight="1" s="55">
      <c r="A6" s="77" t="inlineStr">
        <is>
          <t>Week 5</t>
        </is>
      </c>
      <c r="B6" s="73" t="n"/>
      <c r="C6" s="78" t="n"/>
      <c r="D6" s="78" t="n"/>
      <c r="E6" s="78" t="n"/>
      <c r="F6" s="79" t="n"/>
      <c r="G6" s="80">
        <f>IFERROR(D6/C6,"")</f>
        <v/>
      </c>
      <c r="H6" s="80">
        <f>IFERROR(E6/D6,"")</f>
        <v/>
      </c>
      <c r="I6" s="74" t="n"/>
      <c r="J6" s="74" t="n"/>
      <c r="K6" s="74" t="n"/>
      <c r="L6" s="56" t="n"/>
    </row>
    <row r="7" ht="25.5" customHeight="1" s="55">
      <c r="A7" s="77" t="inlineStr">
        <is>
          <t>Week 6</t>
        </is>
      </c>
      <c r="B7" s="73" t="n"/>
      <c r="C7" s="78" t="n"/>
      <c r="D7" s="78" t="n"/>
      <c r="E7" s="78" t="n"/>
      <c r="F7" s="79" t="n"/>
      <c r="G7" s="80">
        <f>IFERROR(D7/C7,"")</f>
        <v/>
      </c>
      <c r="H7" s="80">
        <f>IFERROR(E7/D7,"")</f>
        <v/>
      </c>
      <c r="I7" s="74" t="n"/>
      <c r="J7" s="74" t="n"/>
      <c r="K7" s="74" t="n"/>
      <c r="L7" s="56" t="n"/>
    </row>
    <row r="8" ht="25.5" customHeight="1" s="55">
      <c r="A8" s="77" t="inlineStr">
        <is>
          <t>Week 7</t>
        </is>
      </c>
      <c r="B8" s="73" t="n"/>
      <c r="C8" s="78" t="n"/>
      <c r="D8" s="78" t="n"/>
      <c r="E8" s="78" t="n"/>
      <c r="F8" s="79" t="n"/>
      <c r="G8" s="80">
        <f>IFERROR(D8/C8,"")</f>
        <v/>
      </c>
      <c r="H8" s="80">
        <f>IFERROR(E8/D8,"")</f>
        <v/>
      </c>
      <c r="I8" s="74" t="n"/>
      <c r="J8" s="74" t="n"/>
      <c r="K8" s="74" t="n"/>
      <c r="L8" s="56" t="n"/>
    </row>
    <row r="9" ht="25.5" customHeight="1" s="55">
      <c r="A9" s="77" t="inlineStr">
        <is>
          <t>Week 8</t>
        </is>
      </c>
      <c r="B9" s="73" t="n"/>
      <c r="C9" s="78" t="n"/>
      <c r="D9" s="78" t="n"/>
      <c r="E9" s="78" t="n"/>
      <c r="F9" s="79" t="n"/>
      <c r="G9" s="80">
        <f>IFERROR(D9/C9,"")</f>
        <v/>
      </c>
      <c r="H9" s="80">
        <f>IFERROR(E9/D9,"")</f>
        <v/>
      </c>
      <c r="I9" s="74" t="n"/>
      <c r="J9" s="74" t="n"/>
      <c r="K9" s="74" t="n"/>
      <c r="L9" s="56" t="n"/>
    </row>
    <row r="10" ht="25.5" customHeight="1" s="55">
      <c r="A10" s="77" t="inlineStr">
        <is>
          <t>Week 9</t>
        </is>
      </c>
      <c r="B10" s="73" t="n"/>
      <c r="C10" s="78" t="n"/>
      <c r="D10" s="78" t="n"/>
      <c r="E10" s="78" t="n"/>
      <c r="F10" s="79" t="n"/>
      <c r="G10" s="80">
        <f>IFERROR(D10/C10,"")</f>
        <v/>
      </c>
      <c r="H10" s="80">
        <f>IFERROR(E10/D10,"")</f>
        <v/>
      </c>
      <c r="I10" s="74" t="n"/>
      <c r="J10" s="74" t="n"/>
      <c r="K10" s="74" t="n"/>
      <c r="L10" s="56" t="n"/>
    </row>
    <row r="11" ht="25.5" customHeight="1" s="55">
      <c r="A11" s="77" t="inlineStr">
        <is>
          <t>Week 10</t>
        </is>
      </c>
      <c r="B11" s="73" t="n"/>
      <c r="C11" s="78" t="n"/>
      <c r="D11" s="78" t="n"/>
      <c r="E11" s="78" t="n"/>
      <c r="F11" s="79" t="n"/>
      <c r="G11" s="80">
        <f>IFERROR(D11/C11,"")</f>
        <v/>
      </c>
      <c r="H11" s="80">
        <f>IFERROR(E11/D11,"")</f>
        <v/>
      </c>
      <c r="I11" s="74" t="n"/>
      <c r="J11" s="74" t="n"/>
      <c r="K11" s="74" t="n"/>
      <c r="L11" s="56" t="n"/>
    </row>
    <row r="12" ht="25.5" customHeight="1" s="55">
      <c r="A12" s="77" t="inlineStr">
        <is>
          <t>Week 11</t>
        </is>
      </c>
      <c r="B12" s="73" t="n"/>
      <c r="C12" s="78" t="n"/>
      <c r="D12" s="78" t="n"/>
      <c r="E12" s="78" t="n"/>
      <c r="F12" s="79" t="n"/>
      <c r="G12" s="80">
        <f>IFERROR(D12/C12,"")</f>
        <v/>
      </c>
      <c r="H12" s="80">
        <f>IFERROR(E12/D12,"")</f>
        <v/>
      </c>
      <c r="I12" s="74" t="n"/>
      <c r="J12" s="74" t="n"/>
      <c r="K12" s="74" t="n"/>
      <c r="L12" s="56" t="n"/>
    </row>
    <row r="13" ht="25.5" customHeight="1" s="55">
      <c r="A13" s="77" t="inlineStr">
        <is>
          <t>Week 12</t>
        </is>
      </c>
      <c r="B13" s="73" t="n"/>
      <c r="C13" s="78" t="n"/>
      <c r="D13" s="78" t="n"/>
      <c r="E13" s="78" t="n"/>
      <c r="F13" s="79" t="n"/>
      <c r="G13" s="80">
        <f>IFERROR(D13/C13,"")</f>
        <v/>
      </c>
      <c r="H13" s="80">
        <f>IFERROR(E13/D13,"")</f>
        <v/>
      </c>
      <c r="I13" s="74" t="n"/>
      <c r="J13" s="74" t="n"/>
      <c r="K13" s="74" t="n"/>
      <c r="L13" s="56" t="n"/>
    </row>
    <row r="14" ht="25.5" customHeight="1" s="55">
      <c r="A14" s="77" t="inlineStr">
        <is>
          <t>Week 13</t>
        </is>
      </c>
      <c r="B14" s="73" t="n"/>
      <c r="C14" s="78" t="n"/>
      <c r="D14" s="78" t="n"/>
      <c r="E14" s="78" t="n"/>
      <c r="F14" s="79" t="n"/>
      <c r="G14" s="80">
        <f>IFERROR(D14/C14,"")</f>
        <v/>
      </c>
      <c r="H14" s="80">
        <f>IFERROR(E14/D14,"")</f>
        <v/>
      </c>
      <c r="I14" s="74" t="n"/>
      <c r="J14" s="74" t="n"/>
      <c r="K14" s="74" t="n"/>
      <c r="L14" s="56" t="n"/>
    </row>
    <row r="15" ht="21.75" customHeight="1" s="55">
      <c r="A15" s="81" t="inlineStr">
        <is>
          <t>TOTAL</t>
        </is>
      </c>
      <c r="B15" s="81" t="inlineStr">
        <is>
          <t>13 weeks</t>
        </is>
      </c>
      <c r="C15" s="82">
        <f>SUM(C2:C14)</f>
        <v/>
      </c>
      <c r="D15" s="82">
        <f>SUM(D2:D14)</f>
        <v/>
      </c>
      <c r="E15" s="82">
        <f>SUM(E2:E14)</f>
        <v/>
      </c>
      <c r="F15" s="83">
        <f>SUM(F2:F14)</f>
        <v/>
      </c>
      <c r="G15" s="84">
        <f>IFERROR(D15/C15,"")</f>
        <v/>
      </c>
      <c r="H15" s="84">
        <f>IFERROR(E15/D15,"")</f>
        <v/>
      </c>
      <c r="I15" s="85" t="inlineStr">
        <is>
          <t>Quarter totals; ratios are cumulative, not an average of weekly ratios.</t>
        </is>
      </c>
      <c r="J15" s="86" t="n"/>
      <c r="K15" s="87" t="n"/>
      <c r="L15" s="56" t="n"/>
    </row>
    <row r="16" ht="15" customHeight="1" s="55">
      <c r="A16" s="88" t="inlineStr">
        <is>
          <t>WEEKLY AVG</t>
        </is>
      </c>
      <c r="B16" s="88" t="inlineStr">
        <is>
          <t>logged weeks</t>
        </is>
      </c>
      <c r="C16" s="89">
        <f>IFERROR(AVERAGE(C2:C14),0)</f>
        <v/>
      </c>
      <c r="D16" s="89">
        <f>IFERROR(AVERAGE(D2:D14),0)</f>
        <v/>
      </c>
      <c r="E16" s="89">
        <f>IFERROR(AVERAGE(E2:E14),0)</f>
        <v/>
      </c>
      <c r="F16" s="90">
        <f>IFERROR(AVERAGE(F2:F14),0)</f>
        <v/>
      </c>
      <c r="G16" s="91">
        <f>IFERROR(AVERAGE(G2:G14),"")</f>
        <v/>
      </c>
      <c r="H16" s="91">
        <f>IFERROR(AVERAGE(H2:H14),"")</f>
        <v/>
      </c>
      <c r="I16" s="88" t="n"/>
      <c r="J16" s="88" t="n"/>
      <c r="K16" s="88" t="n"/>
      <c r="L16" s="56" t="n"/>
    </row>
    <row r="17" ht="15" customHeight="1" s="55">
      <c r="A17" s="56" t="n"/>
      <c r="B17" s="56" t="n"/>
      <c r="C17" s="56" t="n"/>
      <c r="D17" s="56" t="n"/>
      <c r="E17" s="56" t="n"/>
      <c r="F17" s="56" t="n"/>
      <c r="G17" s="56" t="n"/>
      <c r="H17" s="56" t="n"/>
      <c r="I17" s="56" t="n"/>
      <c r="J17" s="56" t="n"/>
      <c r="K17" s="56" t="n"/>
      <c r="L17" s="56" t="n"/>
    </row>
    <row r="18" ht="15" customHeight="1" s="55">
      <c r="A18" s="56" t="n"/>
      <c r="B18" s="56" t="n"/>
      <c r="C18" s="56" t="n"/>
      <c r="D18" s="56" t="n"/>
      <c r="E18" s="56" t="n"/>
      <c r="F18" s="56" t="n"/>
      <c r="G18" s="56" t="n"/>
      <c r="H18" s="56" t="n"/>
      <c r="I18" s="56" t="n"/>
      <c r="J18" s="56" t="n"/>
      <c r="K18" s="56" t="n"/>
      <c r="L18" s="56" t="n"/>
    </row>
    <row r="19" ht="21.75" customHeight="1" s="55">
      <c r="A19" s="92" t="inlineStr">
        <is>
          <t>Diagnostic — two adjacent numbers locate the problem</t>
        </is>
      </c>
      <c r="I19" s="56" t="n"/>
      <c r="J19" s="56" t="n"/>
      <c r="K19" s="56" t="n"/>
      <c r="L19" s="56" t="n"/>
    </row>
    <row r="20" ht="30" customHeight="1" s="55">
      <c r="A20" s="93" t="inlineStr">
        <is>
          <t>Conversations low overall  -&gt;  volume or consistency problem. Module 3 (sequence) and Module 6 (schedule). Protect this number first; it's the only one fully in your control.</t>
        </is>
      </c>
      <c r="I20" s="56" t="n"/>
      <c r="J20" s="56" t="n"/>
      <c r="K20" s="56" t="n"/>
      <c r="L20" s="56" t="n"/>
    </row>
    <row r="21" ht="30" customHeight="1" s="55">
      <c r="A21" s="93" t="inlineStr">
        <is>
          <t>Conversations healthy, Conversation -&gt; Meeting % weak  -&gt;  script or list problem. Module 2 (the opener, as written) and Module 1 (the list).</t>
        </is>
      </c>
      <c r="I21" s="56" t="n"/>
      <c r="J21" s="56" t="n"/>
      <c r="K21" s="56" t="n"/>
      <c r="L21" s="56" t="n"/>
    </row>
    <row r="22" ht="30" customHeight="1" s="55">
      <c r="A22" s="93" t="inlineStr">
        <is>
          <t>Meetings healthy, Meeting -&gt; Opp % weak  -&gt;  discovery problem. Module 4 (the five questions, confirmed back in their words).</t>
        </is>
      </c>
      <c r="I22" s="56" t="n"/>
      <c r="J22" s="56" t="n"/>
      <c r="K22" s="56" t="n"/>
      <c r="L22" s="56" t="n"/>
    </row>
    <row r="23" ht="30" customHeight="1" s="55">
      <c r="A23" s="93" t="inlineStr">
        <is>
          <t>Opportunities healthy, checklist pipeline weak  -&gt;  the opportunities don't survive scrutiny. Module 5's 7-point checklist; kill everything scoring 3 or below.</t>
        </is>
      </c>
      <c r="I23" s="56" t="n"/>
      <c r="J23" s="56" t="n"/>
      <c r="K23" s="56" t="n"/>
      <c r="L23" s="56" t="n"/>
    </row>
    <row r="24" ht="30" customHeight="1" s="55">
      <c r="A24" s="94" t="inlineStr">
        <is>
          <t>Rules: 20 calls before you rewrite anything. One variable per week. A skipped week is a skipped week, not a failed quarter — log it in column I and resume Monday.</t>
        </is>
      </c>
      <c r="I24" s="56" t="n"/>
      <c r="J24" s="56" t="n"/>
      <c r="K24" s="56" t="n"/>
      <c r="L24" s="56" t="n"/>
    </row>
    <row r="25" ht="30" customHeight="1" s="55">
      <c r="A25" s="94" t="inlineStr">
        <is>
          <t>Phases: Days 1-14 list + opener (watch conversations). Days 15-45 full 5-touch sequence (watch conv-&gt;meeting). Days 46-75 discovery (watch meeting-&gt;opp). Days 76-90 deal discipline (watch checklist pipeline).</t>
        </is>
      </c>
      <c r="I25" s="56" t="n"/>
      <c r="J25" s="56" t="n"/>
      <c r="K25" s="56" t="n"/>
      <c r="L25" s="56" t="n"/>
    </row>
    <row r="26" ht="15" customHeight="1" s="55">
      <c r="A26" s="56" t="n"/>
      <c r="B26" s="56" t="n"/>
      <c r="C26" s="56" t="n"/>
      <c r="D26" s="56" t="n"/>
      <c r="E26" s="56" t="n"/>
      <c r="F26" s="56" t="n"/>
      <c r="G26" s="56" t="n"/>
      <c r="H26" s="56" t="n"/>
      <c r="I26" s="56" t="n"/>
      <c r="J26" s="56" t="n"/>
      <c r="K26" s="56" t="n"/>
      <c r="L26" s="56" t="n"/>
    </row>
    <row r="27" ht="15" customHeight="1" s="55">
      <c r="A27" s="56" t="n"/>
      <c r="B27" s="56" t="n"/>
      <c r="C27" s="56" t="n"/>
      <c r="D27" s="56" t="n"/>
      <c r="E27" s="56" t="n"/>
      <c r="F27" s="56" t="n"/>
      <c r="G27" s="56" t="n"/>
      <c r="H27" s="56" t="n"/>
      <c r="I27" s="56" t="n"/>
      <c r="J27" s="56" t="n"/>
      <c r="K27" s="56" t="n"/>
      <c r="L27" s="56" t="n"/>
    </row>
    <row r="28" ht="15" customHeight="1" s="55">
      <c r="A28" s="56" t="n"/>
      <c r="B28" s="56" t="n"/>
      <c r="C28" s="56" t="n"/>
      <c r="D28" s="56" t="n"/>
      <c r="E28" s="56" t="n"/>
      <c r="F28" s="56" t="n"/>
      <c r="G28" s="56" t="n"/>
      <c r="H28" s="56" t="n"/>
      <c r="I28" s="56" t="n"/>
      <c r="J28" s="56" t="n"/>
      <c r="K28" s="56" t="n"/>
      <c r="L28" s="56" t="n"/>
    </row>
    <row r="29" ht="15" customHeight="1" s="55">
      <c r="A29" s="56" t="n"/>
      <c r="B29" s="56" t="n"/>
      <c r="C29" s="56" t="n"/>
      <c r="D29" s="56" t="n"/>
      <c r="E29" s="56" t="n"/>
      <c r="F29" s="56" t="n"/>
      <c r="G29" s="56" t="n"/>
      <c r="H29" s="56" t="n"/>
      <c r="I29" s="56" t="n"/>
      <c r="J29" s="56" t="n"/>
      <c r="K29" s="56" t="n"/>
      <c r="L29" s="56" t="n"/>
    </row>
    <row r="30" ht="15" customHeight="1" s="55">
      <c r="A30" s="56" t="n"/>
      <c r="B30" s="56" t="n"/>
      <c r="C30" s="56" t="n"/>
      <c r="D30" s="56" t="n"/>
      <c r="E30" s="56" t="n"/>
      <c r="F30" s="56" t="n"/>
      <c r="G30" s="56" t="n"/>
      <c r="H30" s="56" t="n"/>
      <c r="I30" s="56" t="n"/>
      <c r="J30" s="56" t="n"/>
      <c r="K30" s="56" t="n"/>
      <c r="L30" s="56" t="n"/>
    </row>
    <row r="31" ht="15" customHeight="1" s="55">
      <c r="A31" s="56" t="n"/>
      <c r="B31" s="56" t="n"/>
      <c r="C31" s="56" t="n"/>
      <c r="D31" s="56" t="n"/>
      <c r="E31" s="56" t="n"/>
      <c r="F31" s="56" t="n"/>
      <c r="G31" s="56" t="n"/>
      <c r="H31" s="56" t="n"/>
      <c r="I31" s="56" t="n"/>
      <c r="J31" s="56" t="n"/>
      <c r="K31" s="56" t="n"/>
      <c r="L31" s="56" t="n"/>
    </row>
    <row r="32" ht="15" customHeight="1" s="55">
      <c r="A32" s="56" t="n"/>
      <c r="B32" s="56" t="n"/>
      <c r="C32" s="56" t="n"/>
      <c r="D32" s="56" t="n"/>
      <c r="E32" s="56" t="n"/>
      <c r="F32" s="56" t="n"/>
      <c r="G32" s="56" t="n"/>
      <c r="H32" s="56" t="n"/>
      <c r="I32" s="56" t="n"/>
      <c r="J32" s="56" t="n"/>
      <c r="K32" s="56" t="n"/>
      <c r="L32" s="56" t="n"/>
    </row>
    <row r="33" ht="15" customHeight="1" s="55">
      <c r="A33" s="56" t="n"/>
      <c r="B33" s="56" t="n"/>
      <c r="C33" s="56" t="n"/>
      <c r="D33" s="56" t="n"/>
      <c r="E33" s="56" t="n"/>
      <c r="F33" s="56" t="n"/>
      <c r="G33" s="56" t="n"/>
      <c r="H33" s="56" t="n"/>
      <c r="I33" s="56" t="n"/>
      <c r="J33" s="56" t="n"/>
      <c r="K33" s="56" t="n"/>
      <c r="L33" s="56" t="n"/>
    </row>
    <row r="34" ht="15" customHeight="1" s="55">
      <c r="A34" s="56" t="n"/>
      <c r="B34" s="56" t="n"/>
      <c r="C34" s="56" t="n"/>
      <c r="D34" s="56" t="n"/>
      <c r="E34" s="56" t="n"/>
      <c r="F34" s="56" t="n"/>
      <c r="G34" s="56" t="n"/>
      <c r="H34" s="56" t="n"/>
      <c r="I34" s="56" t="n"/>
      <c r="J34" s="56" t="n"/>
      <c r="K34" s="56" t="n"/>
      <c r="L34" s="56" t="n"/>
    </row>
    <row r="35" ht="15" customHeight="1" s="55">
      <c r="A35" s="56" t="n"/>
      <c r="B35" s="56" t="n"/>
      <c r="C35" s="56" t="n"/>
      <c r="D35" s="56" t="n"/>
      <c r="E35" s="56" t="n"/>
      <c r="F35" s="56" t="n"/>
      <c r="G35" s="56" t="n"/>
      <c r="H35" s="56" t="n"/>
      <c r="I35" s="56" t="n"/>
      <c r="J35" s="56" t="n"/>
      <c r="K35" s="56" t="n"/>
      <c r="L35" s="56" t="n"/>
    </row>
    <row r="36" ht="15" customHeight="1" s="55">
      <c r="A36" s="56" t="n"/>
      <c r="B36" s="56" t="n"/>
      <c r="C36" s="56" t="n"/>
      <c r="D36" s="56" t="n"/>
      <c r="E36" s="56" t="n"/>
      <c r="F36" s="56" t="n"/>
      <c r="G36" s="56" t="n"/>
      <c r="H36" s="56" t="n"/>
      <c r="I36" s="56" t="n"/>
      <c r="J36" s="56" t="n"/>
      <c r="K36" s="56" t="n"/>
      <c r="L36" s="56" t="n"/>
    </row>
    <row r="37" ht="15" customHeight="1" s="55">
      <c r="A37" s="56" t="n"/>
      <c r="B37" s="56" t="n"/>
      <c r="C37" s="56" t="n"/>
      <c r="D37" s="56" t="n"/>
      <c r="E37" s="56" t="n"/>
      <c r="F37" s="56" t="n"/>
      <c r="G37" s="56" t="n"/>
      <c r="H37" s="56" t="n"/>
      <c r="I37" s="56" t="n"/>
      <c r="J37" s="56" t="n"/>
      <c r="K37" s="56" t="n"/>
      <c r="L37" s="56" t="n"/>
    </row>
    <row r="38" ht="15" customHeight="1" s="55">
      <c r="A38" s="56" t="n"/>
      <c r="B38" s="56" t="n"/>
      <c r="C38" s="56" t="n"/>
      <c r="D38" s="56" t="n"/>
      <c r="E38" s="56" t="n"/>
      <c r="F38" s="56" t="n"/>
      <c r="G38" s="56" t="n"/>
      <c r="H38" s="56" t="n"/>
      <c r="I38" s="56" t="n"/>
      <c r="J38" s="56" t="n"/>
      <c r="K38" s="56" t="n"/>
      <c r="L38" s="56" t="n"/>
    </row>
    <row r="39" ht="15" customHeight="1" s="55">
      <c r="A39" s="56" t="n"/>
      <c r="B39" s="56" t="n"/>
      <c r="C39" s="56" t="n"/>
      <c r="D39" s="56" t="n"/>
      <c r="E39" s="56" t="n"/>
      <c r="F39" s="56" t="n"/>
      <c r="G39" s="56" t="n"/>
      <c r="H39" s="56" t="n"/>
      <c r="I39" s="56" t="n"/>
      <c r="J39" s="56" t="n"/>
      <c r="K39" s="56" t="n"/>
      <c r="L39" s="56" t="n"/>
    </row>
    <row r="40" ht="15" customHeight="1" s="55">
      <c r="A40" s="56" t="n"/>
      <c r="B40" s="56" t="n"/>
      <c r="C40" s="56" t="n"/>
      <c r="D40" s="56" t="n"/>
      <c r="E40" s="56" t="n"/>
      <c r="F40" s="56" t="n"/>
      <c r="G40" s="56" t="n"/>
      <c r="H40" s="56" t="n"/>
      <c r="I40" s="56" t="n"/>
      <c r="J40" s="56" t="n"/>
      <c r="K40" s="56" t="n"/>
      <c r="L40" s="56" t="n"/>
    </row>
  </sheetData>
  <mergeCells count="8">
    <mergeCell ref="A21:H21"/>
    <mergeCell ref="A25:H25"/>
    <mergeCell ref="A20:H20"/>
    <mergeCell ref="A24:H24"/>
    <mergeCell ref="A19:H19"/>
    <mergeCell ref="A23:H23"/>
    <mergeCell ref="I15:K15"/>
    <mergeCell ref="A22:H22"/>
  </mergeCells>
  <printOptions horizontalCentered="0" verticalCentered="0" headings="0" gridLines="0" gridLinesSet="1"/>
  <pageMargins left="0.75" right="0.75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H4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" customWidth="1" style="54" min="1" max="1"/>
    <col width="42" customWidth="1" style="54" min="2" max="2"/>
    <col width="16" customWidth="1" style="54" min="3" max="3"/>
    <col width="52" customWidth="1" style="54" min="4" max="4"/>
  </cols>
  <sheetData>
    <row r="1" ht="15" customHeight="1" s="55">
      <c r="A1" s="56" t="n"/>
      <c r="B1" s="56" t="n"/>
      <c r="C1" s="56" t="n"/>
      <c r="D1" s="56" t="n"/>
      <c r="E1" s="56" t="n"/>
      <c r="F1" s="56" t="n"/>
      <c r="G1" s="56" t="n"/>
      <c r="H1" s="56" t="n"/>
    </row>
    <row r="2" ht="19.5" customHeight="1" s="55">
      <c r="A2" s="56" t="n"/>
      <c r="B2" s="95" t="inlineStr">
        <is>
          <t>Quota Math — live calculator (Module 0)</t>
        </is>
      </c>
      <c r="C2" s="56" t="n"/>
      <c r="D2" s="56" t="n"/>
      <c r="E2" s="56" t="n"/>
      <c r="F2" s="56" t="n"/>
      <c r="G2" s="56" t="n"/>
      <c r="H2" s="56" t="n"/>
    </row>
    <row r="3" ht="15" customHeight="1" s="55">
      <c r="A3" s="56" t="n"/>
      <c r="B3" s="96" t="inlineStr">
        <is>
          <t>Change only the shaded cells. Everything else calculates. Use your own last-two-quarter numbers, not the defaults.</t>
        </is>
      </c>
      <c r="C3" s="56" t="n"/>
      <c r="D3" s="56" t="n"/>
      <c r="E3" s="56" t="n"/>
      <c r="F3" s="56" t="n"/>
      <c r="G3" s="56" t="n"/>
      <c r="H3" s="56" t="n"/>
    </row>
    <row r="4" ht="15" customHeight="1" s="55">
      <c r="A4" s="56" t="n"/>
      <c r="B4" s="56" t="n"/>
      <c r="C4" s="56" t="n"/>
      <c r="D4" s="56" t="n"/>
      <c r="E4" s="56" t="n"/>
      <c r="F4" s="56" t="n"/>
      <c r="G4" s="56" t="n"/>
      <c r="H4" s="56" t="n"/>
    </row>
    <row r="5" ht="15" customHeight="1" s="55">
      <c r="A5" s="56" t="n"/>
      <c r="B5" s="97" t="inlineStr">
        <is>
          <t>MY NUMBER  (inputs — shaded)</t>
        </is>
      </c>
      <c r="C5" s="98" t="n"/>
      <c r="D5" s="98" t="n"/>
      <c r="E5" s="56" t="n"/>
      <c r="F5" s="56" t="n"/>
      <c r="G5" s="56" t="n"/>
      <c r="H5" s="56" t="n"/>
    </row>
    <row r="6" ht="19.5" customHeight="1" s="55">
      <c r="A6" s="56" t="n"/>
      <c r="B6" s="64" t="inlineStr">
        <is>
          <t>Quarterly quota</t>
        </is>
      </c>
      <c r="C6" s="99" t="n">
        <v>60000</v>
      </c>
      <c r="D6" s="100" t="inlineStr">
        <is>
          <t>One quarter, not the year.</t>
        </is>
      </c>
      <c r="E6" s="56" t="n"/>
      <c r="F6" s="56" t="n"/>
      <c r="G6" s="56" t="n"/>
      <c r="H6" s="56" t="n"/>
    </row>
    <row r="7" ht="19.5" customHeight="1" s="55">
      <c r="A7" s="56" t="n"/>
      <c r="B7" s="64" t="inlineStr">
        <is>
          <t>Average deal size</t>
        </is>
      </c>
      <c r="C7" s="99" t="n">
        <v>20000</v>
      </c>
      <c r="D7" s="100" t="inlineStr">
        <is>
          <t>Your real average from the last two quarters.</t>
        </is>
      </c>
      <c r="E7" s="56" t="n"/>
      <c r="F7" s="56" t="n"/>
      <c r="G7" s="56" t="n"/>
      <c r="H7" s="56" t="n"/>
    </row>
    <row r="8" ht="19.5" customHeight="1" s="55">
      <c r="A8" s="56" t="n"/>
      <c r="B8" s="64" t="inlineStr">
        <is>
          <t>Average cycle time (days)</t>
        </is>
      </c>
      <c r="C8" s="101" t="n">
        <v>60</v>
      </c>
      <c r="D8" s="100" t="inlineStr">
        <is>
          <t>Governs when today's activity pays out.</t>
        </is>
      </c>
      <c r="E8" s="56" t="n"/>
      <c r="F8" s="56" t="n"/>
      <c r="G8" s="56" t="n"/>
      <c r="H8" s="56" t="n"/>
    </row>
    <row r="9" ht="19.5" customHeight="1" s="55">
      <c r="A9" s="56" t="n"/>
      <c r="B9" s="64" t="inlineStr">
        <is>
          <t>Win rate (opp -&gt; closed won)</t>
        </is>
      </c>
      <c r="C9" s="102" t="n">
        <v>0.25</v>
      </c>
      <c r="D9" s="100" t="inlineStr">
        <is>
          <t>Enter as a percent, e.g. 25%.</t>
        </is>
      </c>
      <c r="E9" s="56" t="n"/>
      <c r="F9" s="56" t="n"/>
      <c r="G9" s="56" t="n"/>
      <c r="H9" s="56" t="n"/>
    </row>
    <row r="10" ht="19.5" customHeight="1" s="55">
      <c r="A10" s="56" t="n"/>
      <c r="B10" s="64" t="inlineStr">
        <is>
          <t>Meeting -&gt; opportunity rate</t>
        </is>
      </c>
      <c r="C10" s="102" t="n">
        <v>0.5</v>
      </c>
      <c r="D10" s="100" t="inlineStr">
        <is>
          <t>Discovery's grade (Module 4).</t>
        </is>
      </c>
      <c r="E10" s="56" t="n"/>
      <c r="F10" s="56" t="n"/>
      <c r="G10" s="56" t="n"/>
      <c r="H10" s="56" t="n"/>
    </row>
    <row r="11" ht="19.5" customHeight="1" s="55">
      <c r="A11" s="56" t="n"/>
      <c r="B11" s="64" t="inlineStr">
        <is>
          <t>Conversation -&gt; meeting rate</t>
        </is>
      </c>
      <c r="C11" s="102" t="n">
        <v>0.2</v>
      </c>
      <c r="D11" s="100" t="inlineStr">
        <is>
          <t>The opener's grade (Module 2). Highest-leverage number here.</t>
        </is>
      </c>
      <c r="E11" s="56" t="n"/>
      <c r="F11" s="56" t="n"/>
      <c r="G11" s="56" t="n"/>
      <c r="H11" s="56" t="n"/>
    </row>
    <row r="12" ht="19.5" customHeight="1" s="55">
      <c r="A12" s="56" t="n"/>
      <c r="B12" s="64" t="inlineStr">
        <is>
          <t>Touches per conversation</t>
        </is>
      </c>
      <c r="C12" s="101" t="n">
        <v>10</v>
      </c>
      <c r="D12" s="100" t="inlineStr">
        <is>
          <t>Dials or touches it takes to get one real conversation.</t>
        </is>
      </c>
      <c r="E12" s="56" t="n"/>
      <c r="F12" s="56" t="n"/>
      <c r="G12" s="56" t="n"/>
      <c r="H12" s="56" t="n"/>
    </row>
    <row r="13" ht="15" customHeight="1" s="55">
      <c r="A13" s="56" t="n"/>
      <c r="B13" s="56" t="n"/>
      <c r="C13" s="56" t="n"/>
      <c r="D13" s="56" t="n"/>
      <c r="E13" s="56" t="n"/>
      <c r="F13" s="56" t="n"/>
      <c r="G13" s="56" t="n"/>
      <c r="H13" s="56" t="n"/>
    </row>
    <row r="14" ht="15" customHeight="1" s="55">
      <c r="A14" s="56" t="n"/>
      <c r="B14" s="97" t="inlineStr">
        <is>
          <t>WORKING BACKWARD  (calculated)</t>
        </is>
      </c>
      <c r="C14" s="98" t="n"/>
      <c r="D14" s="98" t="n"/>
      <c r="E14" s="56" t="n"/>
      <c r="F14" s="56" t="n"/>
      <c r="G14" s="56" t="n"/>
      <c r="H14" s="56" t="n"/>
    </row>
    <row r="15" ht="19.5" customHeight="1" s="55">
      <c r="A15" s="56" t="n"/>
      <c r="B15" s="64" t="inlineStr">
        <is>
          <t>Deals needed</t>
        </is>
      </c>
      <c r="C15" s="103">
        <f>ROUNDUP(C6/C7,0)</f>
        <v/>
      </c>
      <c r="D15" s="100" t="inlineStr">
        <is>
          <t>quarterly quota / average deal size</t>
        </is>
      </c>
      <c r="E15" s="56" t="n"/>
      <c r="F15" s="56" t="n"/>
      <c r="G15" s="56" t="n"/>
      <c r="H15" s="56" t="n"/>
    </row>
    <row r="16" ht="19.5" customHeight="1" s="55">
      <c r="A16" s="56" t="n"/>
      <c r="B16" s="64" t="inlineStr">
        <is>
          <t>Opportunities needed</t>
        </is>
      </c>
      <c r="C16" s="103">
        <f>ROUNDUP(C15/C9,0)</f>
        <v/>
      </c>
      <c r="D16" s="100" t="inlineStr">
        <is>
          <t>deals / win rate</t>
        </is>
      </c>
      <c r="E16" s="56" t="n"/>
      <c r="F16" s="56" t="n"/>
      <c r="G16" s="56" t="n"/>
      <c r="H16" s="56" t="n"/>
    </row>
    <row r="17" ht="19.5" customHeight="1" s="55">
      <c r="A17" s="56" t="n"/>
      <c r="B17" s="64" t="inlineStr">
        <is>
          <t>First meetings needed</t>
        </is>
      </c>
      <c r="C17" s="103">
        <f>ROUNDUP(C16/C10,0)</f>
        <v/>
      </c>
      <c r="D17" s="100" t="inlineStr">
        <is>
          <t>opportunities / meeting-&gt;opp rate</t>
        </is>
      </c>
      <c r="E17" s="56" t="n"/>
      <c r="F17" s="56" t="n"/>
      <c r="G17" s="56" t="n"/>
      <c r="H17" s="56" t="n"/>
    </row>
    <row r="18" ht="19.5" customHeight="1" s="55">
      <c r="A18" s="56" t="n"/>
      <c r="B18" s="64" t="inlineStr">
        <is>
          <t>Real conversations needed</t>
        </is>
      </c>
      <c r="C18" s="103">
        <f>ROUNDUP(C17/C11,0)</f>
        <v/>
      </c>
      <c r="D18" s="100" t="inlineStr">
        <is>
          <t>meetings / conversation-&gt;meeting rate</t>
        </is>
      </c>
      <c r="E18" s="56" t="n"/>
      <c r="F18" s="56" t="n"/>
      <c r="G18" s="56" t="n"/>
      <c r="H18" s="56" t="n"/>
    </row>
    <row r="19" ht="19.5" customHeight="1" s="55">
      <c r="A19" s="56" t="n"/>
      <c r="B19" s="64" t="inlineStr">
        <is>
          <t>Total touches needed</t>
        </is>
      </c>
      <c r="C19" s="103">
        <f>ROUNDUP(C18*C12,0)</f>
        <v/>
      </c>
      <c r="D19" s="100" t="inlineStr">
        <is>
          <t>conversations x touches per conversation</t>
        </is>
      </c>
      <c r="E19" s="56" t="n"/>
      <c r="F19" s="56" t="n"/>
      <c r="G19" s="56" t="n"/>
      <c r="H19" s="56" t="n"/>
    </row>
    <row r="20" ht="15" customHeight="1" s="55">
      <c r="A20" s="56" t="n"/>
      <c r="B20" s="56" t="n"/>
      <c r="C20" s="56" t="n"/>
      <c r="D20" s="56" t="n"/>
      <c r="E20" s="56" t="n"/>
      <c r="F20" s="56" t="n"/>
      <c r="G20" s="56" t="n"/>
      <c r="H20" s="56" t="n"/>
    </row>
    <row r="21" ht="15" customHeight="1" s="55">
      <c r="A21" s="56" t="n"/>
      <c r="B21" s="97" t="inlineStr">
        <is>
          <t>MY DAILY NUMBER</t>
        </is>
      </c>
      <c r="C21" s="98" t="n"/>
      <c r="D21" s="98" t="n"/>
      <c r="E21" s="56" t="n"/>
      <c r="F21" s="56" t="n"/>
      <c r="G21" s="56" t="n"/>
      <c r="H21" s="56" t="n"/>
    </row>
    <row r="22" ht="19.5" customHeight="1" s="55">
      <c r="A22" s="56" t="n"/>
      <c r="B22" s="64" t="inlineStr">
        <is>
          <t>Touches per week</t>
        </is>
      </c>
      <c r="C22" s="103">
        <f>ROUNDUP(C19/13,0)</f>
        <v/>
      </c>
      <c r="D22" s="100" t="inlineStr">
        <is>
          <t>total touches / 13 weeks</t>
        </is>
      </c>
      <c r="E22" s="56" t="n"/>
      <c r="F22" s="56" t="n"/>
      <c r="G22" s="56" t="n"/>
      <c r="H22" s="56" t="n"/>
    </row>
    <row r="23" ht="31.5" customHeight="1" s="55">
      <c r="A23" s="56" t="n"/>
      <c r="B23" s="64" t="inlineStr">
        <is>
          <t>Touches per day</t>
        </is>
      </c>
      <c r="C23" s="104">
        <f>ROUNDUP(C22/5,0)</f>
        <v/>
      </c>
      <c r="D23" s="100" t="inlineStr">
        <is>
          <t>per week / 5 working days. This is the number you hit every day.</t>
        </is>
      </c>
      <c r="E23" s="56" t="n"/>
      <c r="F23" s="56" t="n"/>
      <c r="G23" s="56" t="n"/>
      <c r="H23" s="56" t="n"/>
    </row>
    <row r="24" ht="19.5" customHeight="1" s="55">
      <c r="A24" s="56" t="n"/>
      <c r="B24" s="64" t="inlineStr">
        <is>
          <t>Conversations per week</t>
        </is>
      </c>
      <c r="C24" s="103">
        <f>ROUNDUP(C18/13,0)</f>
        <v/>
      </c>
      <c r="D24" s="100" t="inlineStr">
        <is>
          <t>What the touches should produce.</t>
        </is>
      </c>
      <c r="E24" s="56" t="n"/>
      <c r="F24" s="56" t="n"/>
      <c r="G24" s="56" t="n"/>
      <c r="H24" s="56" t="n"/>
    </row>
    <row r="25" ht="19.5" customHeight="1" s="55">
      <c r="A25" s="56" t="n"/>
      <c r="B25" s="64" t="inlineStr">
        <is>
          <t>Meetings per week</t>
        </is>
      </c>
      <c r="C25" s="105">
        <f>ROUND(C17/13,1)</f>
        <v/>
      </c>
      <c r="D25" s="100" t="inlineStr">
        <is>
          <t>Booked-meeting pace to stay on plan.</t>
        </is>
      </c>
      <c r="E25" s="56" t="n"/>
      <c r="F25" s="56" t="n"/>
      <c r="G25" s="56" t="n"/>
      <c r="H25" s="56" t="n"/>
    </row>
    <row r="26" ht="19.5" customHeight="1" s="55">
      <c r="A26" s="56" t="n"/>
      <c r="B26" s="64" t="inlineStr">
        <is>
          <t>Judge the system on (&gt;= 1 cycle time)</t>
        </is>
      </c>
      <c r="C26" s="106">
        <f>TODAY()+C8</f>
        <v/>
      </c>
      <c r="D26" s="100" t="inlineStr">
        <is>
          <t>Do not evaluate before this date. Write it down and honor it.</t>
        </is>
      </c>
      <c r="E26" s="56" t="n"/>
      <c r="F26" s="56" t="n"/>
      <c r="G26" s="56" t="n"/>
      <c r="H26" s="56" t="n"/>
    </row>
    <row r="27" ht="15" customHeight="1" s="55">
      <c r="A27" s="56" t="n"/>
      <c r="B27" s="56" t="n"/>
      <c r="C27" s="56" t="n"/>
      <c r="D27" s="56" t="n"/>
      <c r="E27" s="56" t="n"/>
      <c r="F27" s="56" t="n"/>
      <c r="G27" s="56" t="n"/>
      <c r="H27" s="56" t="n"/>
    </row>
    <row r="28" ht="15" customHeight="1" s="55">
      <c r="A28" s="56" t="n"/>
      <c r="B28" s="97" t="inlineStr">
        <is>
          <t>LEVERAGE CHECK  (what a 5-point rate gain is worth)</t>
        </is>
      </c>
      <c r="C28" s="98" t="n"/>
      <c r="D28" s="98" t="n"/>
      <c r="E28" s="56" t="n"/>
      <c r="F28" s="56" t="n"/>
      <c r="G28" s="56" t="n"/>
      <c r="H28" s="56" t="n"/>
    </row>
    <row r="29" ht="31.5" customHeight="1" s="55">
      <c r="A29" s="56" t="n"/>
      <c r="B29" s="64" t="inlineStr">
        <is>
          <t>Touches needed if conv-&gt;meeting +5 pts</t>
        </is>
      </c>
      <c r="C29" s="103">
        <f>ROUNDUP(ROUNDUP(C17/(C11+0.05),0)*C12,0)</f>
        <v/>
      </c>
      <c r="D29" s="100" t="inlineStr">
        <is>
          <t>One rate improvement beats adding volume. Compare to total touches above.</t>
        </is>
      </c>
      <c r="E29" s="56" t="n"/>
      <c r="F29" s="56" t="n"/>
      <c r="G29" s="56" t="n"/>
      <c r="H29" s="56" t="n"/>
    </row>
    <row r="30" ht="31.5" customHeight="1" s="55">
      <c r="A30" s="56" t="n"/>
      <c r="B30" s="64" t="inlineStr">
        <is>
          <t>Touches saved</t>
        </is>
      </c>
      <c r="C30" s="103">
        <f>C19-C29</f>
        <v/>
      </c>
      <c r="D30" s="100" t="inlineStr">
        <is>
          <t>Fewer dials for the same quota. That's the whole argument of Module 0.</t>
        </is>
      </c>
      <c r="E30" s="56" t="n"/>
      <c r="F30" s="56" t="n"/>
      <c r="G30" s="56" t="n"/>
      <c r="H30" s="56" t="n"/>
    </row>
    <row r="31" ht="15" customHeight="1" s="55">
      <c r="A31" s="56" t="n"/>
      <c r="B31" s="56" t="n"/>
      <c r="C31" s="56" t="n"/>
      <c r="D31" s="56" t="n"/>
      <c r="E31" s="56" t="n"/>
      <c r="F31" s="56" t="n"/>
      <c r="G31" s="56" t="n"/>
      <c r="H31" s="56" t="n"/>
    </row>
    <row r="32" ht="15" customHeight="1" s="55">
      <c r="A32" s="56" t="n"/>
      <c r="B32" s="68" t="inlineStr">
        <is>
          <t>MY DIAGNOSIS (type over these)</t>
        </is>
      </c>
      <c r="C32" s="56" t="n"/>
      <c r="D32" s="56" t="n"/>
      <c r="E32" s="56" t="n"/>
      <c r="F32" s="56" t="n"/>
      <c r="G32" s="56" t="n"/>
      <c r="H32" s="56" t="n"/>
    </row>
    <row r="33" ht="15" customHeight="1" s="55">
      <c r="A33" s="56" t="n"/>
      <c r="B33" s="64" t="inlineStr">
        <is>
          <t>The one thing that's broken</t>
        </is>
      </c>
      <c r="C33" s="109" t="inlineStr">
        <is>
          <t>e.g. conv -&gt; meeting</t>
        </is>
      </c>
      <c r="D33" s="56" t="n"/>
      <c r="E33" s="56" t="n"/>
      <c r="F33" s="56" t="n"/>
      <c r="G33" s="56" t="n"/>
      <c r="H33" s="56" t="n"/>
    </row>
    <row r="34" ht="15" customHeight="1" s="55">
      <c r="A34" s="56" t="n"/>
      <c r="B34" s="107" t="inlineStr">
        <is>
          <t>The module I'm working</t>
        </is>
      </c>
      <c r="C34" s="108" t="inlineStr">
        <is>
          <t>e.g. Module 2 — the opener</t>
        </is>
      </c>
      <c r="D34" s="56" t="n"/>
      <c r="E34" s="56" t="n"/>
      <c r="F34" s="56" t="n"/>
      <c r="G34" s="56" t="n"/>
      <c r="H34" s="56" t="n"/>
    </row>
    <row r="35" ht="15" customHeight="1" s="55">
      <c r="A35" s="56" t="n"/>
      <c r="B35" s="107" t="inlineStr">
        <is>
          <t>The rate I'm moving: from</t>
        </is>
      </c>
      <c r="C35" s="108" t="inlineStr">
        <is>
          <t>11%</t>
        </is>
      </c>
      <c r="D35" s="56" t="n"/>
      <c r="E35" s="56" t="n"/>
      <c r="F35" s="56" t="n"/>
      <c r="G35" s="56" t="n"/>
      <c r="H35" s="56" t="n"/>
    </row>
    <row r="36" ht="15" customHeight="1" s="55">
      <c r="A36" s="56" t="n"/>
      <c r="B36" s="107" t="inlineStr">
        <is>
          <t>The rate I'm moving: to</t>
        </is>
      </c>
      <c r="C36" s="108" t="inlineStr">
        <is>
          <t>20%</t>
        </is>
      </c>
      <c r="D36" s="56" t="n"/>
      <c r="E36" s="56" t="n"/>
      <c r="F36" s="56" t="n"/>
      <c r="G36" s="56" t="n"/>
      <c r="H36" s="56" t="n"/>
    </row>
    <row r="37" ht="15" customHeight="1" s="55">
      <c r="A37" s="56" t="n"/>
      <c r="B37" s="56" t="n"/>
      <c r="C37" s="56" t="n"/>
      <c r="D37" s="56" t="n"/>
      <c r="E37" s="56" t="n"/>
      <c r="F37" s="56" t="n"/>
      <c r="G37" s="56" t="n"/>
      <c r="H37" s="56" t="n"/>
    </row>
    <row r="38" ht="42" customHeight="1" s="55">
      <c r="A38" s="56" t="n"/>
      <c r="B38" s="58" t="inlineStr">
        <is>
          <t>Worked example from Module 0: $60,000 quota, $20,000 deal, 25% win rate, 50% meeting-&gt;opp, 20% conversation-&gt;meeting, 10 touches per conversation = 3 deals, 12 opportunities, 24 meetings, 120 conversations, 1,200 touches, about 19 dials a day.</t>
        </is>
      </c>
      <c r="E38" s="56" t="n"/>
      <c r="F38" s="56" t="n"/>
      <c r="G38" s="56" t="n"/>
      <c r="H38" s="56" t="n"/>
    </row>
    <row r="39" ht="15" customHeight="1" s="55">
      <c r="A39" s="56" t="n"/>
      <c r="E39" s="56" t="n"/>
      <c r="F39" s="56" t="n"/>
      <c r="G39" s="56" t="n"/>
      <c r="H39" s="56" t="n"/>
    </row>
    <row r="40" ht="15" customHeight="1" s="55">
      <c r="A40" s="56" t="n"/>
      <c r="E40" s="56" t="n"/>
      <c r="F40" s="56" t="n"/>
      <c r="G40" s="56" t="n"/>
      <c r="H40" s="56" t="n"/>
    </row>
    <row r="41" ht="15" customHeight="1" s="55">
      <c r="A41" s="56" t="n"/>
      <c r="B41" s="56" t="n"/>
      <c r="C41" s="56" t="n"/>
      <c r="D41" s="56" t="n"/>
      <c r="E41" s="56" t="n"/>
      <c r="F41" s="56" t="n"/>
      <c r="G41" s="56" t="n"/>
      <c r="H41" s="56" t="n"/>
    </row>
    <row r="42" ht="15" customHeight="1" s="55">
      <c r="A42" s="56" t="n"/>
      <c r="B42" s="56" t="n"/>
      <c r="C42" s="56" t="n"/>
      <c r="D42" s="56" t="n"/>
      <c r="E42" s="56" t="n"/>
      <c r="F42" s="56" t="n"/>
      <c r="G42" s="56" t="n"/>
      <c r="H42" s="56" t="n"/>
    </row>
    <row r="43" ht="15" customHeight="1" s="55">
      <c r="A43" s="56" t="n"/>
      <c r="B43" s="56" t="n"/>
      <c r="C43" s="56" t="n"/>
      <c r="D43" s="56" t="n"/>
      <c r="E43" s="56" t="n"/>
      <c r="F43" s="56" t="n"/>
      <c r="G43" s="56" t="n"/>
      <c r="H43" s="56" t="n"/>
    </row>
    <row r="44" ht="15" customHeight="1" s="55">
      <c r="A44" s="56" t="n"/>
      <c r="B44" s="56" t="n"/>
      <c r="C44" s="56" t="n"/>
      <c r="D44" s="56" t="n"/>
      <c r="E44" s="56" t="n"/>
      <c r="F44" s="56" t="n"/>
      <c r="G44" s="56" t="n"/>
      <c r="H44" s="56" t="n"/>
    </row>
    <row r="45" ht="15" customHeight="1" s="55">
      <c r="A45" s="56" t="n"/>
      <c r="B45" s="56" t="n"/>
      <c r="C45" s="56" t="n"/>
      <c r="D45" s="56" t="n"/>
      <c r="E45" s="56" t="n"/>
      <c r="F45" s="56" t="n"/>
      <c r="G45" s="56" t="n"/>
      <c r="H45" s="56" t="n"/>
    </row>
    <row r="46" ht="15" customHeight="1" s="55">
      <c r="A46" s="56" t="n"/>
      <c r="B46" s="56" t="n"/>
      <c r="C46" s="56" t="n"/>
      <c r="D46" s="56" t="n"/>
      <c r="E46" s="56" t="n"/>
      <c r="F46" s="56" t="n"/>
      <c r="G46" s="56" t="n"/>
      <c r="H46" s="56" t="n"/>
    </row>
  </sheetData>
  <mergeCells count="1">
    <mergeCell ref="B38:D4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2026-08-16T20:41:44Z</dcterms:created>
  <dcterms:modified xmlns:dcterms="http://purl.org/dc/terms/" xmlns:xsi="http://www.w3.org/2001/XMLSchema-instance" xsi:type="dcterms:W3CDTF">2026-08-16T20:49:49Z</dcterms:modified>
  <cp:revision>0</cp:revision>
</cp:coreProperties>
</file>